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19416" windowHeight="10560"/>
  </bookViews>
  <sheets>
    <sheet name="申請書" sheetId="1" r:id="rId1"/>
    <sheet name="別紙１（太陽光発電）" sheetId="3" r:id="rId2"/>
    <sheet name="別紙２（蓄電池）" sheetId="4" r:id="rId3"/>
    <sheet name="別紙３　費用（見積）の内訳書" sheetId="6" r:id="rId4"/>
    <sheet name="（参考）費目説明" sheetId="7" r:id="rId5"/>
  </sheets>
  <definedNames>
    <definedName name="_xlnm.Print_Area" localSheetId="0">申請書!$A$1:$G$73</definedName>
    <definedName name="_xlnm.Print_Area" localSheetId="1">'別紙１（太陽光発電）'!$A$1:$H$26</definedName>
    <definedName name="_xlnm.Print_Area" localSheetId="2">'別紙２（蓄電池）'!$A$1:$H$27</definedName>
    <definedName name="_xlnm.Print_Area" localSheetId="3">'別紙３　費用（見積）の内訳書'!$A$1:$F$34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4" l="1"/>
  <c r="D14" i="3" l="1"/>
  <c r="D25" i="3" l="1"/>
  <c r="G5" i="4" l="1"/>
  <c r="E22" i="4" l="1"/>
  <c r="D18" i="4"/>
  <c r="D20" i="4"/>
  <c r="D4" i="6"/>
  <c r="C5" i="4" l="1"/>
  <c r="C4" i="3"/>
  <c r="D17" i="3" l="1"/>
  <c r="D26" i="1" l="1"/>
  <c r="D21" i="3" l="1"/>
  <c r="G4" i="3" l="1"/>
  <c r="F17" i="3" l="1"/>
  <c r="E18" i="3" s="1"/>
  <c r="D7" i="3"/>
  <c r="H1" i="3" l="1"/>
  <c r="E34" i="6" l="1"/>
  <c r="E19" i="6"/>
  <c r="G1" i="4" l="1"/>
  <c r="F23" i="1" l="1"/>
  <c r="F19" i="6"/>
  <c r="F34" i="6"/>
  <c r="D24" i="1" l="1"/>
  <c r="D23" i="1" l="1"/>
  <c r="D17" i="4" l="1"/>
  <c r="F20" i="4" l="1"/>
  <c r="G19" i="4"/>
  <c r="G21" i="4"/>
  <c r="F24" i="1"/>
  <c r="D25" i="1"/>
  <c r="D8" i="4"/>
  <c r="F25" i="1" l="1"/>
  <c r="E27" i="1" s="1"/>
</calcChain>
</file>

<file path=xl/sharedStrings.xml><?xml version="1.0" encoding="utf-8"?>
<sst xmlns="http://schemas.openxmlformats.org/spreadsheetml/2006/main" count="286" uniqueCount="205">
  <si>
    <t>電話番号</t>
    <rPh sb="0" eb="2">
      <t>デンワ</t>
    </rPh>
    <rPh sb="2" eb="4">
      <t>バンゴウ</t>
    </rPh>
    <phoneticPr fontId="1"/>
  </si>
  <si>
    <t>ＦＡＸ番号</t>
    <rPh sb="3" eb="5">
      <t>バンゴウ</t>
    </rPh>
    <phoneticPr fontId="1"/>
  </si>
  <si>
    <t>円</t>
    <rPh sb="0" eb="1">
      <t>エン</t>
    </rPh>
    <phoneticPr fontId="1"/>
  </si>
  <si>
    <t>E-mail</t>
    <phoneticPr fontId="1"/>
  </si>
  <si>
    <t>代表者氏名</t>
    <rPh sb="0" eb="3">
      <t>ダイヒョウシャ</t>
    </rPh>
    <rPh sb="3" eb="5">
      <t>シメイ</t>
    </rPh>
    <phoneticPr fontId="1"/>
  </si>
  <si>
    <t>担当者氏名</t>
    <rPh sb="0" eb="3">
      <t>タントウシャ</t>
    </rPh>
    <rPh sb="3" eb="5">
      <t>シメイ</t>
    </rPh>
    <phoneticPr fontId="1"/>
  </si>
  <si>
    <t>担当者職名</t>
    <rPh sb="0" eb="3">
      <t>タントウシャ</t>
    </rPh>
    <rPh sb="3" eb="4">
      <t>ショク</t>
    </rPh>
    <phoneticPr fontId="1"/>
  </si>
  <si>
    <t>住所</t>
    <rPh sb="0" eb="2">
      <t>ジュウショ</t>
    </rPh>
    <phoneticPr fontId="1"/>
  </si>
  <si>
    <t>申請者</t>
    <rPh sb="0" eb="3">
      <t>シンセイシャ</t>
    </rPh>
    <phoneticPr fontId="1"/>
  </si>
  <si>
    <t>太陽光発電設備</t>
    <rPh sb="0" eb="3">
      <t>タイヨウコウ</t>
    </rPh>
    <rPh sb="3" eb="5">
      <t>ハツデン</t>
    </rPh>
    <rPh sb="5" eb="7">
      <t>セツビ</t>
    </rPh>
    <phoneticPr fontId="1"/>
  </si>
  <si>
    <t>補助対象設備を設置する建築物の所在地</t>
    <rPh sb="0" eb="2">
      <t>ホジョ</t>
    </rPh>
    <rPh sb="2" eb="4">
      <t>タイショウ</t>
    </rPh>
    <rPh sb="4" eb="6">
      <t>セツビ</t>
    </rPh>
    <rPh sb="7" eb="9">
      <t>セッチ</t>
    </rPh>
    <rPh sb="11" eb="14">
      <t>ケンチクブツ</t>
    </rPh>
    <rPh sb="15" eb="18">
      <t>ショザイチ</t>
    </rPh>
    <phoneticPr fontId="1"/>
  </si>
  <si>
    <t>所在地</t>
    <rPh sb="0" eb="3">
      <t>ショザイチ</t>
    </rPh>
    <phoneticPr fontId="1"/>
  </si>
  <si>
    <t>容量等</t>
    <rPh sb="0" eb="2">
      <t>ヨウリョウ</t>
    </rPh>
    <rPh sb="2" eb="3">
      <t>ナド</t>
    </rPh>
    <phoneticPr fontId="1"/>
  </si>
  <si>
    <t>補助対象経費</t>
    <rPh sb="0" eb="2">
      <t>ホジョ</t>
    </rPh>
    <rPh sb="2" eb="4">
      <t>タイショウ</t>
    </rPh>
    <rPh sb="4" eb="6">
      <t>ケイヒ</t>
    </rPh>
    <phoneticPr fontId="1"/>
  </si>
  <si>
    <t>補助金交付申請額</t>
    <rPh sb="0" eb="3">
      <t>ホジョキン</t>
    </rPh>
    <rPh sb="3" eb="5">
      <t>コウフ</t>
    </rPh>
    <rPh sb="5" eb="7">
      <t>シンセイ</t>
    </rPh>
    <rPh sb="7" eb="8">
      <t>ガク</t>
    </rPh>
    <phoneticPr fontId="1"/>
  </si>
  <si>
    <t>設置する
補助対象設備</t>
    <rPh sb="0" eb="2">
      <t>セッチ</t>
    </rPh>
    <rPh sb="5" eb="7">
      <t>ホジョ</t>
    </rPh>
    <rPh sb="7" eb="9">
      <t>タイショウ</t>
    </rPh>
    <rPh sb="9" eb="11">
      <t>セツビ</t>
    </rPh>
    <phoneticPr fontId="1"/>
  </si>
  <si>
    <t>会社名・所属</t>
    <rPh sb="0" eb="2">
      <t>カイシャ</t>
    </rPh>
    <rPh sb="2" eb="3">
      <t>メイ</t>
    </rPh>
    <rPh sb="4" eb="6">
      <t>ショゾク</t>
    </rPh>
    <phoneticPr fontId="1"/>
  </si>
  <si>
    <t>①太陽光発電設備</t>
    <rPh sb="1" eb="4">
      <t>タイヨウコウ</t>
    </rPh>
    <rPh sb="4" eb="6">
      <t>ハツデン</t>
    </rPh>
    <rPh sb="6" eb="8">
      <t>セツビ</t>
    </rPh>
    <phoneticPr fontId="1"/>
  </si>
  <si>
    <t>申請する補助事業</t>
    <rPh sb="0" eb="2">
      <t>シンセイ</t>
    </rPh>
    <rPh sb="4" eb="6">
      <t>ホジョ</t>
    </rPh>
    <rPh sb="6" eb="8">
      <t>ジギョウ</t>
    </rPh>
    <phoneticPr fontId="1"/>
  </si>
  <si>
    <t>工事完了予定日</t>
    <rPh sb="0" eb="2">
      <t>コウジ</t>
    </rPh>
    <rPh sb="2" eb="4">
      <t>カンリョウ</t>
    </rPh>
    <rPh sb="4" eb="6">
      <t>ヨテイ</t>
    </rPh>
    <rPh sb="6" eb="7">
      <t>ビ</t>
    </rPh>
    <phoneticPr fontId="1"/>
  </si>
  <si>
    <t>施工業者</t>
    <rPh sb="0" eb="2">
      <t>セコウ</t>
    </rPh>
    <rPh sb="2" eb="4">
      <t>ギョウシャ</t>
    </rPh>
    <phoneticPr fontId="1"/>
  </si>
  <si>
    <t>名称</t>
    <rPh sb="0" eb="2">
      <t>メイショウ</t>
    </rPh>
    <phoneticPr fontId="1"/>
  </si>
  <si>
    <t>合計</t>
    <rPh sb="0" eb="2">
      <t>ゴウケイ</t>
    </rPh>
    <phoneticPr fontId="1"/>
  </si>
  <si>
    <t>円（税抜き）</t>
    <rPh sb="0" eb="1">
      <t>エン</t>
    </rPh>
    <rPh sb="2" eb="3">
      <t>ゼイ</t>
    </rPh>
    <rPh sb="3" eb="4">
      <t>ヌ</t>
    </rPh>
    <phoneticPr fontId="1"/>
  </si>
  <si>
    <t>設備購入費※２</t>
    <rPh sb="0" eb="2">
      <t>セツビ</t>
    </rPh>
    <rPh sb="2" eb="5">
      <t>コウニュウヒ</t>
    </rPh>
    <phoneticPr fontId="1"/>
  </si>
  <si>
    <t>工事費※３</t>
    <rPh sb="0" eb="3">
      <t>コウジヒ</t>
    </rPh>
    <phoneticPr fontId="1"/>
  </si>
  <si>
    <t>ｋWｈ</t>
    <phoneticPr fontId="1"/>
  </si>
  <si>
    <t>合計（B)</t>
    <rPh sb="0" eb="2">
      <t>ゴウケイ</t>
    </rPh>
    <phoneticPr fontId="1"/>
  </si>
  <si>
    <t>千円未満切り捨て</t>
    <rPh sb="0" eb="2">
      <t>センエン</t>
    </rPh>
    <rPh sb="2" eb="4">
      <t>ミマン</t>
    </rPh>
    <rPh sb="4" eb="5">
      <t>キ</t>
    </rPh>
    <rPh sb="6" eb="7">
      <t>ス</t>
    </rPh>
    <phoneticPr fontId="1"/>
  </si>
  <si>
    <t>円／kWh</t>
    <rPh sb="0" eb="1">
      <t>エン</t>
    </rPh>
    <phoneticPr fontId="1"/>
  </si>
  <si>
    <t>蓄電池の仕様について</t>
    <rPh sb="0" eb="3">
      <t>チクデンチ</t>
    </rPh>
    <rPh sb="4" eb="6">
      <t>シヨウ</t>
    </rPh>
    <phoneticPr fontId="1"/>
  </si>
  <si>
    <t>←計算用セル</t>
    <rPh sb="1" eb="4">
      <t>ケイサンヨウ</t>
    </rPh>
    <phoneticPr fontId="1"/>
  </si>
  <si>
    <t>←補助額計算用（切捨前）</t>
    <rPh sb="1" eb="4">
      <t>ホジョガク</t>
    </rPh>
    <rPh sb="4" eb="7">
      <t>ケイサンヨウ</t>
    </rPh>
    <rPh sb="8" eb="10">
      <t>キリス</t>
    </rPh>
    <rPh sb="10" eb="11">
      <t>マエ</t>
    </rPh>
    <phoneticPr fontId="1"/>
  </si>
  <si>
    <t>←計算用セル
（出力ｋW）</t>
    <rPh sb="1" eb="4">
      <t>ケイサンヨウ</t>
    </rPh>
    <rPh sb="8" eb="10">
      <t>シュツリョク</t>
    </rPh>
    <phoneticPr fontId="1"/>
  </si>
  <si>
    <t>既築</t>
    <rPh sb="0" eb="1">
      <t>スデ</t>
    </rPh>
    <rPh sb="1" eb="2">
      <t>チク</t>
    </rPh>
    <phoneticPr fontId="1"/>
  </si>
  <si>
    <t>②蓄電池</t>
    <rPh sb="1" eb="4">
      <t>チクデンチ</t>
    </rPh>
    <phoneticPr fontId="1"/>
  </si>
  <si>
    <t>連絡先（電話）</t>
    <rPh sb="0" eb="3">
      <t>レンラクサキ</t>
    </rPh>
    <rPh sb="4" eb="6">
      <t>デンワ</t>
    </rPh>
    <phoneticPr fontId="1"/>
  </si>
  <si>
    <t>最大出力（A）</t>
    <rPh sb="0" eb="4">
      <t>サイダイシュツリョク</t>
    </rPh>
    <phoneticPr fontId="1"/>
  </si>
  <si>
    <t>太陽光モジュールの出力</t>
    <rPh sb="0" eb="3">
      <t>タイヨウコウ</t>
    </rPh>
    <rPh sb="9" eb="11">
      <t>シュツリョク</t>
    </rPh>
    <phoneticPr fontId="1"/>
  </si>
  <si>
    <t>パワーコンディショナの出力</t>
    <rPh sb="11" eb="13">
      <t>シュツリョク</t>
    </rPh>
    <phoneticPr fontId="1"/>
  </si>
  <si>
    <t>□申請者本人</t>
    <rPh sb="1" eb="6">
      <t>シンセイシャホンニン</t>
    </rPh>
    <phoneticPr fontId="1"/>
  </si>
  <si>
    <t>(フリガナ)　</t>
    <phoneticPr fontId="1"/>
  </si>
  <si>
    <t>【電力消費計画】</t>
    <rPh sb="1" eb="7">
      <t>デンリョクショウヒケイカク</t>
    </rPh>
    <phoneticPr fontId="1"/>
  </si>
  <si>
    <t>年間発電想定量（B）</t>
    <rPh sb="0" eb="2">
      <t>ネンカン</t>
    </rPh>
    <rPh sb="2" eb="4">
      <t>ハツデン</t>
    </rPh>
    <rPh sb="4" eb="7">
      <t>ソウテイリョウ</t>
    </rPh>
    <phoneticPr fontId="1"/>
  </si>
  <si>
    <t>年間自家消費想定量（C）</t>
    <rPh sb="0" eb="2">
      <t>ネンカン</t>
    </rPh>
    <rPh sb="2" eb="6">
      <t>ジカショウヒ</t>
    </rPh>
    <rPh sb="6" eb="9">
      <t>ソウテイリョウ</t>
    </rPh>
    <phoneticPr fontId="1"/>
  </si>
  <si>
    <t>年間売電想定量等</t>
    <rPh sb="0" eb="1">
      <t>ネン</t>
    </rPh>
    <rPh sb="1" eb="2">
      <t>カン</t>
    </rPh>
    <rPh sb="2" eb="4">
      <t>バイデン</t>
    </rPh>
    <rPh sb="4" eb="6">
      <t>ソウテイ</t>
    </rPh>
    <rPh sb="6" eb="7">
      <t>リョウ</t>
    </rPh>
    <rPh sb="7" eb="8">
      <t>ナド</t>
    </rPh>
    <phoneticPr fontId="1"/>
  </si>
  <si>
    <t>自家消費想定割合（C）／（B）</t>
    <rPh sb="0" eb="4">
      <t>ジカショウヒ</t>
    </rPh>
    <rPh sb="4" eb="8">
      <t>ソウテイワリアイ</t>
    </rPh>
    <phoneticPr fontId="1"/>
  </si>
  <si>
    <t>蓄電容量（A)※１</t>
    <rPh sb="0" eb="2">
      <t>チクデン</t>
    </rPh>
    <rPh sb="2" eb="4">
      <t>ヨウリョウ</t>
    </rPh>
    <phoneticPr fontId="1"/>
  </si>
  <si>
    <t>（宛先）富山市長</t>
    <rPh sb="1" eb="3">
      <t>アテサキ</t>
    </rPh>
    <rPh sb="4" eb="7">
      <t>トヤマシ</t>
    </rPh>
    <rPh sb="7" eb="8">
      <t>チョウ</t>
    </rPh>
    <phoneticPr fontId="1"/>
  </si>
  <si>
    <t>富山市</t>
    <rPh sb="0" eb="3">
      <t>トヤマシ</t>
    </rPh>
    <phoneticPr fontId="1"/>
  </si>
  <si>
    <t>連絡先</t>
    <rPh sb="0" eb="3">
      <t>レンラクサキ</t>
    </rPh>
    <phoneticPr fontId="1"/>
  </si>
  <si>
    <t>太陽光発電設備　設置計画書</t>
    <rPh sb="0" eb="3">
      <t>タイヨウコウ</t>
    </rPh>
    <rPh sb="3" eb="7">
      <t>ハツデンセツビ</t>
    </rPh>
    <rPh sb="8" eb="10">
      <t>セッチ</t>
    </rPh>
    <rPh sb="10" eb="12">
      <t>ケイカク</t>
    </rPh>
    <rPh sb="12" eb="13">
      <t>ショ</t>
    </rPh>
    <phoneticPr fontId="1"/>
  </si>
  <si>
    <t>蓄電池　設置計画書</t>
    <rPh sb="0" eb="3">
      <t>チクデンチ</t>
    </rPh>
    <rPh sb="4" eb="6">
      <t>セッチ</t>
    </rPh>
    <rPh sb="6" eb="9">
      <t>ケイカクショ</t>
    </rPh>
    <phoneticPr fontId="1"/>
  </si>
  <si>
    <t>令和　　年　　月　　日</t>
    <rPh sb="0" eb="2">
      <t>レイワ</t>
    </rPh>
    <rPh sb="4" eb="5">
      <t>ネン</t>
    </rPh>
    <rPh sb="7" eb="8">
      <t>ガツ</t>
    </rPh>
    <rPh sb="10" eb="11">
      <t>ヒ</t>
    </rPh>
    <phoneticPr fontId="1"/>
  </si>
  <si>
    <t>申請者氏名</t>
    <rPh sb="0" eb="3">
      <t>シンセイシャ</t>
    </rPh>
    <rPh sb="3" eb="5">
      <t>シメイ</t>
    </rPh>
    <phoneticPr fontId="1"/>
  </si>
  <si>
    <t>令和　　年　　月　　日頃</t>
    <rPh sb="0" eb="2">
      <t>レイワ</t>
    </rPh>
    <rPh sb="4" eb="5">
      <t>ネン</t>
    </rPh>
    <rPh sb="7" eb="8">
      <t>ガツ</t>
    </rPh>
    <rPh sb="10" eb="11">
      <t>ニチ</t>
    </rPh>
    <rPh sb="11" eb="12">
      <t>ゴロ</t>
    </rPh>
    <phoneticPr fontId="1"/>
  </si>
  <si>
    <t>交付要綱別表第１の「別に定める蓄電池の仕様を満たすこと」について、上記蓄電池が該当することを確認しました。</t>
    <rPh sb="0" eb="2">
      <t>コウフ</t>
    </rPh>
    <rPh sb="2" eb="4">
      <t>ヨウコウ</t>
    </rPh>
    <rPh sb="4" eb="6">
      <t>ベッピョウ</t>
    </rPh>
    <rPh sb="6" eb="7">
      <t>ダイ</t>
    </rPh>
    <rPh sb="10" eb="11">
      <t>ベツ</t>
    </rPh>
    <rPh sb="12" eb="13">
      <t>サダ</t>
    </rPh>
    <rPh sb="15" eb="18">
      <t>チクデンチ</t>
    </rPh>
    <rPh sb="19" eb="21">
      <t>シヨウ</t>
    </rPh>
    <rPh sb="22" eb="23">
      <t>ミ</t>
    </rPh>
    <rPh sb="33" eb="35">
      <t>ジョウキ</t>
    </rPh>
    <rPh sb="35" eb="38">
      <t>チクデンチ</t>
    </rPh>
    <rPh sb="39" eb="41">
      <t>ガイトウ</t>
    </rPh>
    <rPh sb="46" eb="48">
      <t>カクニン</t>
    </rPh>
    <phoneticPr fontId="1"/>
  </si>
  <si>
    <t>誓約</t>
    <rPh sb="0" eb="2">
      <t>セイヤク</t>
    </rPh>
    <phoneticPr fontId="1"/>
  </si>
  <si>
    <t>　提出した書類の記載事項は、事実と相違ありません。</t>
    <phoneticPr fontId="1"/>
  </si>
  <si>
    <t>　事業に係る取得財産や経理関係書類等については、要綱等に基づき適切に整備保管、管理します。</t>
    <rPh sb="17" eb="18">
      <t>ナド</t>
    </rPh>
    <phoneticPr fontId="1"/>
  </si>
  <si>
    <t>ｋW</t>
    <phoneticPr fontId="1"/>
  </si>
  <si>
    <t>kWh</t>
    <phoneticPr fontId="1"/>
  </si>
  <si>
    <t>kWh</t>
    <phoneticPr fontId="1"/>
  </si>
  <si>
    <t>％</t>
    <phoneticPr fontId="1"/>
  </si>
  <si>
    <t>合計</t>
    <rPh sb="0" eb="2">
      <t>ゴウケイ</t>
    </rPh>
    <phoneticPr fontId="21"/>
  </si>
  <si>
    <t>その他（具体的に記載）</t>
    <rPh sb="2" eb="3">
      <t>タ</t>
    </rPh>
    <rPh sb="4" eb="7">
      <t>グタイテキ</t>
    </rPh>
    <rPh sb="8" eb="10">
      <t>キサイ</t>
    </rPh>
    <phoneticPr fontId="21"/>
  </si>
  <si>
    <t>測量及び試験費</t>
  </si>
  <si>
    <t>機械器具費</t>
  </si>
  <si>
    <t>付帯工事費</t>
  </si>
  <si>
    <t>一般管理費</t>
  </si>
  <si>
    <t>現場管理費</t>
  </si>
  <si>
    <t>共通仮設費</t>
  </si>
  <si>
    <t>（間接工事費）</t>
  </si>
  <si>
    <t>直接経費</t>
  </si>
  <si>
    <t>本工事費</t>
  </si>
  <si>
    <t>労務費</t>
  </si>
  <si>
    <t>（直接工事費）</t>
    <phoneticPr fontId="21"/>
  </si>
  <si>
    <t>蓄電池本体</t>
    <rPh sb="0" eb="3">
      <t>チクデンチ</t>
    </rPh>
    <rPh sb="3" eb="5">
      <t>ホンタイ</t>
    </rPh>
    <phoneticPr fontId="21"/>
  </si>
  <si>
    <t>材料費</t>
  </si>
  <si>
    <t>工事費</t>
  </si>
  <si>
    <t>消費税</t>
    <rPh sb="0" eb="3">
      <t>ショウヒゼイ</t>
    </rPh>
    <phoneticPr fontId="21"/>
  </si>
  <si>
    <t>金額（円）</t>
    <rPh sb="0" eb="2">
      <t>キンガク</t>
    </rPh>
    <rPh sb="3" eb="4">
      <t>エン</t>
    </rPh>
    <phoneticPr fontId="21"/>
  </si>
  <si>
    <t>内容</t>
    <rPh sb="0" eb="2">
      <t>ナイヨウ</t>
    </rPh>
    <phoneticPr fontId="21"/>
  </si>
  <si>
    <t>細分</t>
  </si>
  <si>
    <t>費目</t>
  </si>
  <si>
    <t>区分</t>
  </si>
  <si>
    <t>■蓄電池</t>
    <rPh sb="1" eb="4">
      <t>チクデンチ</t>
    </rPh>
    <phoneticPr fontId="21"/>
  </si>
  <si>
    <t>太陽光発電設備本体</t>
    <rPh sb="0" eb="7">
      <t>タイヨウコウハツデンセツビ</t>
    </rPh>
    <rPh sb="7" eb="9">
      <t>ホンタイ</t>
    </rPh>
    <phoneticPr fontId="21"/>
  </si>
  <si>
    <t>金額（税抜）</t>
    <rPh sb="0" eb="2">
      <t>キンガク</t>
    </rPh>
    <rPh sb="3" eb="4">
      <t>ゼイ</t>
    </rPh>
    <rPh sb="4" eb="5">
      <t>ヌ</t>
    </rPh>
    <phoneticPr fontId="21"/>
  </si>
  <si>
    <t>円</t>
    <rPh sb="0" eb="1">
      <t>エン</t>
    </rPh>
    <phoneticPr fontId="21"/>
  </si>
  <si>
    <t>令和　　年　　　月　　　日</t>
    <rPh sb="0" eb="2">
      <t>レイワ</t>
    </rPh>
    <rPh sb="4" eb="5">
      <t>ネン</t>
    </rPh>
    <rPh sb="8" eb="9">
      <t>ガツ</t>
    </rPh>
    <rPh sb="12" eb="13">
      <t>ニチ</t>
    </rPh>
    <phoneticPr fontId="21"/>
  </si>
  <si>
    <t>■太陽光発電設備</t>
    <phoneticPr fontId="21"/>
  </si>
  <si>
    <t>事業を行うために直接必要な機器、設備又はシステム等にかかる調査、設計、製作、試験及び検証に要する経費をいう。</t>
  </si>
  <si>
    <t>業務費</t>
  </si>
  <si>
    <t>事業を行うために直接必要な設備及び機器の購入並びに購入物の運搬、調整、据付け等に要する経費をいう。</t>
  </si>
  <si>
    <t>設備費</t>
  </si>
  <si>
    <t>事業を行うために直接必要な調査、測量、基本設計、実施設計、工事監理及び試験に要する経費をいう。</t>
  </si>
  <si>
    <t>事業を行うために直接必要な建築用、小運搬用その他工事用機械器具の購入、借料、運搬、据付け、撤去、修繕及び製作に要する経費をいう。</t>
  </si>
  <si>
    <t>本工事費に付随する直接必要な工事に要する費用をいう。（必要最小限度の範囲とすること。）</t>
  </si>
  <si>
    <t>事業を行うために直接必要な諸給与、法定福利費、修繕維持費、事務用品費、通信交通費をいう</t>
  </si>
  <si>
    <t>事業を行うために直接必要な現場経費であって、労務管理費、水道光熱費、消耗品費、通信交通費その他に要する費用をいう。</t>
  </si>
  <si>
    <t>⑤ 交通の管理、安全施設に要する費用</t>
  </si>
  <si>
    <t>④ 技術管理に要する費用</t>
  </si>
  <si>
    <t>③ 機械の設置撤去及び仮道布設現道補修等に要する費用</t>
  </si>
  <si>
    <t>② 準備、後片付け整地等に要する費用</t>
  </si>
  <si>
    <t>① 事業を行うために直接必要な機械器具等の運搬、移動に要する費用</t>
  </si>
  <si>
    <t>事業を行うために直接必要な現場経費であって、次の費用をいう。</t>
  </si>
  <si>
    <t>④ 負担金（事業を行うために必要な経費を契約、協定等に基づき負担する経費）</t>
  </si>
  <si>
    <t>③ 機械経費（事業を行うために必要な機械の使用に要する経費（材料費、労務費を除く。））</t>
  </si>
  <si>
    <t>② 水道、光熱、電力料（事業を行うために必要な電力電灯使用料及び用水使用料）</t>
  </si>
  <si>
    <t>① 特許権使用料（契約に基づき使用する特許の使用料及び派出する技術者等に要する費用）</t>
  </si>
  <si>
    <t>事業を行うために直接必要とする経費であり、次の費用をいう。</t>
  </si>
  <si>
    <t>本工事に直接必要な労務者に対する賃金等の人件費をいう。</t>
  </si>
  <si>
    <t>（直接工事費）</t>
  </si>
  <si>
    <t>事業を行うために直接必要な材料の購入費をいい、これに要する運搬費、保管料を含むものとする。</t>
  </si>
  <si>
    <t>内容</t>
  </si>
  <si>
    <t>補助対象経費</t>
    <rPh sb="0" eb="6">
      <t>ホジョタイショウケイヒ</t>
    </rPh>
    <phoneticPr fontId="21"/>
  </si>
  <si>
    <t>　富山市が行う申請内容に関する調査への回答や必要に応じて行う現地調査及び立入検査について協力します。</t>
    <rPh sb="1" eb="4">
      <t>トヤマシ</t>
    </rPh>
    <rPh sb="5" eb="6">
      <t>オコナ</t>
    </rPh>
    <rPh sb="7" eb="9">
      <t>シンセイ</t>
    </rPh>
    <rPh sb="9" eb="11">
      <t>ナイヨウ</t>
    </rPh>
    <rPh sb="12" eb="13">
      <t>カン</t>
    </rPh>
    <rPh sb="15" eb="17">
      <t>チョウサ</t>
    </rPh>
    <rPh sb="19" eb="21">
      <t>カイトウ</t>
    </rPh>
    <rPh sb="22" eb="24">
      <t>ヒツヨウ</t>
    </rPh>
    <rPh sb="25" eb="26">
      <t>オウ</t>
    </rPh>
    <rPh sb="28" eb="29">
      <t>オコナ</t>
    </rPh>
    <rPh sb="30" eb="32">
      <t>ゲンチ</t>
    </rPh>
    <rPh sb="32" eb="34">
      <t>チョウサ</t>
    </rPh>
    <rPh sb="34" eb="35">
      <t>オヨ</t>
    </rPh>
    <rPh sb="36" eb="38">
      <t>タチイリ</t>
    </rPh>
    <rPh sb="38" eb="40">
      <t>ケンサ</t>
    </rPh>
    <rPh sb="44" eb="46">
      <t>キョウリョク</t>
    </rPh>
    <phoneticPr fontId="1"/>
  </si>
  <si>
    <t>新築</t>
    <rPh sb="0" eb="2">
      <t>シンチク</t>
    </rPh>
    <phoneticPr fontId="1"/>
  </si>
  <si>
    <t>申請日</t>
    <rPh sb="0" eb="3">
      <t>シンセイビ</t>
    </rPh>
    <phoneticPr fontId="1"/>
  </si>
  <si>
    <t>※太陽光発電設備、蓄電池の共通経費については、任意の合理的な方法でそれぞれの内訳に配分してください。</t>
    <phoneticPr fontId="21"/>
  </si>
  <si>
    <t>本申請に関する連絡先</t>
    <rPh sb="0" eb="1">
      <t>ホン</t>
    </rPh>
    <rPh sb="1" eb="3">
      <t>シンセイ</t>
    </rPh>
    <rPh sb="4" eb="5">
      <t>カン</t>
    </rPh>
    <rPh sb="7" eb="10">
      <t>レンラクサキ</t>
    </rPh>
    <phoneticPr fontId="1"/>
  </si>
  <si>
    <t>（☑をしてください）</t>
    <phoneticPr fontId="1"/>
  </si>
  <si>
    <t>補助対象設備と補助金交付申請額について</t>
    <rPh sb="0" eb="2">
      <t>ホジョ</t>
    </rPh>
    <rPh sb="2" eb="4">
      <t>タイショウ</t>
    </rPh>
    <rPh sb="4" eb="6">
      <t>セツビ</t>
    </rPh>
    <rPh sb="7" eb="10">
      <t>ホジョキン</t>
    </rPh>
    <rPh sb="10" eb="12">
      <t>コウフ</t>
    </rPh>
    <rPh sb="12" eb="14">
      <t>シンセイ</t>
    </rPh>
    <rPh sb="14" eb="15">
      <t>ガク</t>
    </rPh>
    <phoneticPr fontId="1"/>
  </si>
  <si>
    <t>　再生可能エネルギー電気の利用の促進に関する特別措置法に基づく固定価格買取制度（FIT制度）の認定又はFIP（Feed in Premium）制度の認定を取得しません。</t>
    <rPh sb="1" eb="3">
      <t>サイセイ</t>
    </rPh>
    <rPh sb="3" eb="5">
      <t>カノウ</t>
    </rPh>
    <rPh sb="10" eb="12">
      <t>デンキ</t>
    </rPh>
    <rPh sb="13" eb="15">
      <t>リヨウ</t>
    </rPh>
    <rPh sb="16" eb="18">
      <t>ソクシン</t>
    </rPh>
    <rPh sb="19" eb="20">
      <t>カン</t>
    </rPh>
    <rPh sb="22" eb="24">
      <t>トクベツ</t>
    </rPh>
    <rPh sb="24" eb="27">
      <t>ソチホウ</t>
    </rPh>
    <rPh sb="28" eb="29">
      <t>モト</t>
    </rPh>
    <rPh sb="31" eb="33">
      <t>コテイ</t>
    </rPh>
    <rPh sb="33" eb="35">
      <t>カカク</t>
    </rPh>
    <rPh sb="35" eb="37">
      <t>カイトリ</t>
    </rPh>
    <phoneticPr fontId="1"/>
  </si>
  <si>
    <t>　同一の補助対象設備について、他の補助金の交付を受けません。</t>
    <rPh sb="1" eb="3">
      <t>ドウイツ</t>
    </rPh>
    <rPh sb="4" eb="10">
      <t>ホジョタイショウセツビ</t>
    </rPh>
    <rPh sb="15" eb="16">
      <t>タ</t>
    </rPh>
    <rPh sb="17" eb="20">
      <t>ホジョキン</t>
    </rPh>
    <rPh sb="21" eb="23">
      <t>コウフ</t>
    </rPh>
    <rPh sb="24" eb="25">
      <t>ウ</t>
    </rPh>
    <phoneticPr fontId="1"/>
  </si>
  <si>
    <t>　富山市暴力団排除条例に規定する暴力団員ではありません。また、暴力団もしくは暴力団員と密接な関係を有してません。</t>
    <phoneticPr fontId="1"/>
  </si>
  <si>
    <t>□上記、工事請負事業者</t>
    <rPh sb="1" eb="3">
      <t>ジョウキ</t>
    </rPh>
    <rPh sb="4" eb="6">
      <t>コウジ</t>
    </rPh>
    <rPh sb="6" eb="8">
      <t>ウケオイ</t>
    </rPh>
    <rPh sb="8" eb="11">
      <t>ジギョウシャ</t>
    </rPh>
    <phoneticPr fontId="1"/>
  </si>
  <si>
    <r>
      <t xml:space="preserve">※市記載欄  No.
</t>
    </r>
    <r>
      <rPr>
        <sz val="12"/>
        <rFont val="Yu Gothic"/>
        <family val="3"/>
        <charset val="128"/>
        <scheme val="minor"/>
      </rPr>
      <t>（申請者記入不要）</t>
    </r>
    <rPh sb="1" eb="2">
      <t>シ</t>
    </rPh>
    <rPh sb="2" eb="5">
      <t>キサイラン</t>
    </rPh>
    <rPh sb="12" eb="15">
      <t>シンセイシャ</t>
    </rPh>
    <rPh sb="15" eb="19">
      <t>キニュウフヨウ</t>
    </rPh>
    <phoneticPr fontId="1"/>
  </si>
  <si>
    <t>補助対象設備を設置する建築物の区分（新築／既築）</t>
    <rPh sb="15" eb="17">
      <t>クブン</t>
    </rPh>
    <rPh sb="18" eb="20">
      <t>シンチク</t>
    </rPh>
    <rPh sb="21" eb="22">
      <t>スデ</t>
    </rPh>
    <rPh sb="22" eb="23">
      <t>チク</t>
    </rPh>
    <phoneticPr fontId="1"/>
  </si>
  <si>
    <t>予定している工事請負事業者（工事施工会社、販売会社等）</t>
    <rPh sb="0" eb="2">
      <t>ヨテイ</t>
    </rPh>
    <rPh sb="6" eb="8">
      <t>コウジ</t>
    </rPh>
    <rPh sb="8" eb="10">
      <t>ウケオイ</t>
    </rPh>
    <rPh sb="10" eb="13">
      <t>ジギョウシャ</t>
    </rPh>
    <rPh sb="14" eb="16">
      <t>コウジ</t>
    </rPh>
    <rPh sb="16" eb="20">
      <t>セコウカイシャ</t>
    </rPh>
    <rPh sb="21" eb="25">
      <t>ハンバイカイシャ</t>
    </rPh>
    <rPh sb="25" eb="26">
      <t>トウ</t>
    </rPh>
    <phoneticPr fontId="1"/>
  </si>
  <si>
    <t>ｋW</t>
    <phoneticPr fontId="1"/>
  </si>
  <si>
    <t>ｋW</t>
    <phoneticPr fontId="1"/>
  </si>
  <si>
    <t>パワーコンディショナのメーカー名・型番</t>
    <rPh sb="15" eb="16">
      <t>メイ</t>
    </rPh>
    <rPh sb="17" eb="19">
      <t>カタバン</t>
    </rPh>
    <phoneticPr fontId="1"/>
  </si>
  <si>
    <t>※太陽光発電設備及び付帯設備の購入費を記載してください。</t>
    <rPh sb="1" eb="4">
      <t>タイヨウコウ</t>
    </rPh>
    <rPh sb="4" eb="6">
      <t>ハツデン</t>
    </rPh>
    <rPh sb="6" eb="8">
      <t>セツビ</t>
    </rPh>
    <rPh sb="8" eb="9">
      <t>オヨ</t>
    </rPh>
    <rPh sb="10" eb="14">
      <t>フタイセツビ</t>
    </rPh>
    <rPh sb="15" eb="18">
      <t>コウニュウヒ</t>
    </rPh>
    <rPh sb="19" eb="21">
      <t>キサイ</t>
    </rPh>
    <phoneticPr fontId="1"/>
  </si>
  <si>
    <t>太陽光発電設備の最大出力（A）</t>
    <rPh sb="0" eb="7">
      <t>タイヨウコウハツデンセツビ</t>
    </rPh>
    <rPh sb="8" eb="10">
      <t>サイダイ</t>
    </rPh>
    <rPh sb="10" eb="12">
      <t>シュツリョク</t>
    </rPh>
    <phoneticPr fontId="1"/>
  </si>
  <si>
    <t>蓄電池</t>
    <rPh sb="0" eb="3">
      <t>チクデンチ</t>
    </rPh>
    <phoneticPr fontId="1"/>
  </si>
  <si>
    <r>
      <t xml:space="preserve">設置費用額（見積額）
</t>
    </r>
    <r>
      <rPr>
        <sz val="12"/>
        <color theme="1"/>
        <rFont val="ＭＳ Ｐゴシック"/>
        <family val="3"/>
        <charset val="128"/>
      </rPr>
      <t>※補助対象経費分のみ。</t>
    </r>
    <rPh sb="0" eb="2">
      <t>セッチ</t>
    </rPh>
    <rPh sb="2" eb="4">
      <t>ヒヨウ</t>
    </rPh>
    <rPh sb="4" eb="5">
      <t>ガク</t>
    </rPh>
    <rPh sb="6" eb="8">
      <t>ミツモリ</t>
    </rPh>
    <rPh sb="8" eb="9">
      <t>ガク</t>
    </rPh>
    <rPh sb="12" eb="14">
      <t>ホジョ</t>
    </rPh>
    <rPh sb="14" eb="18">
      <t>タイショウケイヒ</t>
    </rPh>
    <rPh sb="18" eb="19">
      <t>ブン</t>
    </rPh>
    <phoneticPr fontId="21"/>
  </si>
  <si>
    <t>※行が不足する場合は適宜追加してください。</t>
    <rPh sb="1" eb="2">
      <t>ギョウ</t>
    </rPh>
    <rPh sb="3" eb="5">
      <t>フソク</t>
    </rPh>
    <rPh sb="7" eb="9">
      <t>バアイ</t>
    </rPh>
    <rPh sb="10" eb="12">
      <t>テキギ</t>
    </rPh>
    <rPh sb="12" eb="14">
      <t>ツイカ</t>
    </rPh>
    <phoneticPr fontId="21"/>
  </si>
  <si>
    <t>※費目ごとの記入が困難な場合は、複数の項目を合算してください。</t>
    <rPh sb="1" eb="3">
      <t>ヒモク</t>
    </rPh>
    <rPh sb="6" eb="8">
      <t>キニュウ</t>
    </rPh>
    <phoneticPr fontId="21"/>
  </si>
  <si>
    <r>
      <t xml:space="preserve">施工業者
</t>
    </r>
    <r>
      <rPr>
        <sz val="13"/>
        <rFont val="Yu Gothic"/>
        <family val="3"/>
        <charset val="128"/>
        <scheme val="minor"/>
      </rPr>
      <t>（太陽光発電設備と同じ場合は記入不要）</t>
    </r>
    <rPh sb="0" eb="2">
      <t>セコウ</t>
    </rPh>
    <rPh sb="2" eb="4">
      <t>ギョウシャ</t>
    </rPh>
    <rPh sb="6" eb="9">
      <t>タイヨウコウ</t>
    </rPh>
    <rPh sb="9" eb="11">
      <t>ハツデン</t>
    </rPh>
    <rPh sb="11" eb="13">
      <t>セツビ</t>
    </rPh>
    <rPh sb="14" eb="15">
      <t>オナ</t>
    </rPh>
    <rPh sb="16" eb="18">
      <t>バアイ</t>
    </rPh>
    <rPh sb="19" eb="23">
      <t>キニュウフヨウ</t>
    </rPh>
    <phoneticPr fontId="1"/>
  </si>
  <si>
    <t>※蓄電池及び付帯設備の購入費を記載してください。</t>
    <rPh sb="1" eb="4">
      <t>チクデンチ</t>
    </rPh>
    <phoneticPr fontId="1"/>
  </si>
  <si>
    <t>※設置に係る工事費を記載してください。（太陽光発電設備分は別紙１）</t>
    <rPh sb="20" eb="23">
      <t>タイヨウコウ</t>
    </rPh>
    <rPh sb="23" eb="27">
      <t>ハツデンセツビ</t>
    </rPh>
    <rPh sb="29" eb="31">
      <t>ベッシ</t>
    </rPh>
    <phoneticPr fontId="1"/>
  </si>
  <si>
    <t>※設置に係る工事費を記載してください。（蓄電池分は別紙２）</t>
    <rPh sb="1" eb="3">
      <t>セッチ</t>
    </rPh>
    <rPh sb="4" eb="5">
      <t>カカワ</t>
    </rPh>
    <rPh sb="6" eb="8">
      <t>コウジ</t>
    </rPh>
    <rPh sb="8" eb="9">
      <t>ヒ</t>
    </rPh>
    <rPh sb="10" eb="12">
      <t>キサイ</t>
    </rPh>
    <rPh sb="20" eb="23">
      <t>チクデンチ</t>
    </rPh>
    <rPh sb="23" eb="24">
      <t>ブン</t>
    </rPh>
    <rPh sb="25" eb="27">
      <t>ベッシ</t>
    </rPh>
    <phoneticPr fontId="1"/>
  </si>
  <si>
    <t>事業着手予定日
（契約予定日）</t>
    <rPh sb="0" eb="2">
      <t>ジギョウ</t>
    </rPh>
    <rPh sb="2" eb="4">
      <t>チャクシュ</t>
    </rPh>
    <rPh sb="4" eb="6">
      <t>ヨテイ</t>
    </rPh>
    <rPh sb="6" eb="7">
      <t>ビ</t>
    </rPh>
    <rPh sb="9" eb="11">
      <t>ケイヤク</t>
    </rPh>
    <rPh sb="11" eb="13">
      <t>ヨテイ</t>
    </rPh>
    <rPh sb="13" eb="14">
      <t>ビ</t>
    </rPh>
    <phoneticPr fontId="1"/>
  </si>
  <si>
    <t>　市が実施する「チームとやまし」に登録します。</t>
    <rPh sb="1" eb="2">
      <t>シ</t>
    </rPh>
    <rPh sb="3" eb="5">
      <t>ジッシ</t>
    </rPh>
    <rPh sb="17" eb="19">
      <t>トウロク</t>
    </rPh>
    <phoneticPr fontId="1"/>
  </si>
  <si>
    <t>交付申請書（裏面）</t>
    <rPh sb="0" eb="5">
      <t>コウフシンセイショ</t>
    </rPh>
    <rPh sb="6" eb="8">
      <t>ウラメン</t>
    </rPh>
    <phoneticPr fontId="1"/>
  </si>
  <si>
    <r>
      <t>　上記の内容について確認し、誓約します。（「✓」</t>
    </r>
    <r>
      <rPr>
        <b/>
        <sz val="18"/>
        <rFont val="Yu Gothic"/>
        <family val="3"/>
        <charset val="128"/>
      </rPr>
      <t>を入れてください）</t>
    </r>
    <rPh sb="1" eb="3">
      <t>ジョウキ</t>
    </rPh>
    <rPh sb="4" eb="6">
      <t>ナイヨウ</t>
    </rPh>
    <rPh sb="10" eb="12">
      <t>カクニン</t>
    </rPh>
    <rPh sb="14" eb="16">
      <t>セイヤク</t>
    </rPh>
    <rPh sb="25" eb="26">
      <t>イ</t>
    </rPh>
    <phoneticPr fontId="1"/>
  </si>
  <si>
    <t>✓</t>
    <phoneticPr fontId="1"/>
  </si>
  <si>
    <t>✓</t>
    <phoneticPr fontId="1"/>
  </si>
  <si>
    <t>千円未満切り捨て</t>
    <phoneticPr fontId="1"/>
  </si>
  <si>
    <t>申請区分</t>
    <rPh sb="0" eb="2">
      <t>シンセイ</t>
    </rPh>
    <rPh sb="2" eb="4">
      <t>クブン</t>
    </rPh>
    <phoneticPr fontId="1"/>
  </si>
  <si>
    <t>住宅</t>
    <rPh sb="0" eb="2">
      <t>ジュウタク</t>
    </rPh>
    <phoneticPr fontId="1"/>
  </si>
  <si>
    <t>事業所</t>
    <rPh sb="0" eb="3">
      <t>ジギョウショ</t>
    </rPh>
    <phoneticPr fontId="1"/>
  </si>
  <si>
    <t>（〒　　　-　　　　 ）</t>
    <phoneticPr fontId="1"/>
  </si>
  <si>
    <t>②蓄電池（①の付帯設備として設置）</t>
    <rPh sb="1" eb="4">
      <t>チクデンチ</t>
    </rPh>
    <rPh sb="7" eb="9">
      <t>フタイ</t>
    </rPh>
    <rPh sb="9" eb="11">
      <t>セツビ</t>
    </rPh>
    <rPh sb="14" eb="16">
      <t>セッチ</t>
    </rPh>
    <phoneticPr fontId="1"/>
  </si>
  <si>
    <t>ＰＰＡ</t>
    <phoneticPr fontId="1"/>
  </si>
  <si>
    <t>補助金交付申請額
住宅：（A）×70,000円、上限350,000円
事業所：（A）×50,000円、上限1,500,000円</t>
    <rPh sb="0" eb="3">
      <t>ホジョキン</t>
    </rPh>
    <rPh sb="3" eb="5">
      <t>コウフ</t>
    </rPh>
    <rPh sb="5" eb="7">
      <t>シンセイ</t>
    </rPh>
    <rPh sb="7" eb="8">
      <t>ガク</t>
    </rPh>
    <rPh sb="9" eb="11">
      <t>ジュウタク</t>
    </rPh>
    <rPh sb="35" eb="38">
      <t>ジギョウショ</t>
    </rPh>
    <phoneticPr fontId="1"/>
  </si>
  <si>
    <t>PPA事業（住宅への設置）</t>
    <rPh sb="3" eb="5">
      <t>ジギョウ</t>
    </rPh>
    <rPh sb="6" eb="8">
      <t>ジュウタク</t>
    </rPh>
    <rPh sb="10" eb="12">
      <t>セッチ</t>
    </rPh>
    <phoneticPr fontId="1"/>
  </si>
  <si>
    <t>PPA事業（事業所への設置）</t>
    <rPh sb="3" eb="5">
      <t>ジギョウ</t>
    </rPh>
    <rPh sb="6" eb="8">
      <t>ジギョウ</t>
    </rPh>
    <rPh sb="8" eb="9">
      <t>ショ</t>
    </rPh>
    <rPh sb="11" eb="13">
      <t>セッチ</t>
    </rPh>
    <phoneticPr fontId="1"/>
  </si>
  <si>
    <t>申請区分</t>
    <rPh sb="0" eb="4">
      <t>シンセイクブン</t>
    </rPh>
    <phoneticPr fontId="1"/>
  </si>
  <si>
    <t>（B）／（A）
（155,000円／kWh以下）</t>
    <phoneticPr fontId="1"/>
  </si>
  <si>
    <t>（B）／（A）
（190,000円／kWh以下）</t>
    <phoneticPr fontId="1"/>
  </si>
  <si>
    <t>　　　　　　　　・</t>
    <phoneticPr fontId="1"/>
  </si>
  <si>
    <t>メーカー名・
パッケージ型番</t>
    <rPh sb="4" eb="5">
      <t>メイ</t>
    </rPh>
    <rPh sb="12" eb="14">
      <t>カタバン</t>
    </rPh>
    <phoneticPr fontId="1"/>
  </si>
  <si>
    <r>
      <rPr>
        <sz val="14"/>
        <color rgb="FFFF0000"/>
        <rFont val="Yu Gothic"/>
        <family val="3"/>
        <charset val="128"/>
        <scheme val="minor"/>
      </rPr>
      <t>＜住宅設置＞</t>
    </r>
    <r>
      <rPr>
        <sz val="14"/>
        <rFont val="Yu Gothic"/>
        <family val="3"/>
        <charset val="128"/>
        <scheme val="minor"/>
      </rPr>
      <t xml:space="preserve">
確認用</t>
    </r>
    <rPh sb="1" eb="3">
      <t>ジュウタク</t>
    </rPh>
    <rPh sb="3" eb="5">
      <t>セッチ</t>
    </rPh>
    <rPh sb="7" eb="10">
      <t>カクニンヨウ</t>
    </rPh>
    <phoneticPr fontId="1"/>
  </si>
  <si>
    <r>
      <rPr>
        <sz val="14"/>
        <color rgb="FFFF0000"/>
        <rFont val="Yu Gothic"/>
        <family val="3"/>
        <charset val="128"/>
        <scheme val="minor"/>
      </rPr>
      <t>＜事業所＞</t>
    </r>
    <r>
      <rPr>
        <sz val="14"/>
        <rFont val="Yu Gothic"/>
        <family val="3"/>
        <charset val="128"/>
        <scheme val="minor"/>
      </rPr>
      <t xml:space="preserve">
確認用</t>
    </r>
    <rPh sb="1" eb="4">
      <t>ジギョウショ</t>
    </rPh>
    <rPh sb="6" eb="9">
      <t>カクニンヨウ</t>
    </rPh>
    <phoneticPr fontId="1"/>
  </si>
  <si>
    <t>別紙１（様式第１号）</t>
    <rPh sb="0" eb="2">
      <t>ベッシ</t>
    </rPh>
    <rPh sb="4" eb="6">
      <t>ヨウシキ</t>
    </rPh>
    <rPh sb="6" eb="7">
      <t>ダイ</t>
    </rPh>
    <rPh sb="8" eb="9">
      <t>ゴウ</t>
    </rPh>
    <phoneticPr fontId="1"/>
  </si>
  <si>
    <t>別紙２（様式第１号）</t>
    <rPh sb="0" eb="2">
      <t>ベッシ</t>
    </rPh>
    <rPh sb="4" eb="6">
      <t>ヨウシキ</t>
    </rPh>
    <rPh sb="6" eb="7">
      <t>ダイ</t>
    </rPh>
    <rPh sb="8" eb="9">
      <t>ゴウ</t>
    </rPh>
    <phoneticPr fontId="1"/>
  </si>
  <si>
    <t>別紙３　設置費用(見積)の内訳書（様式第１号）</t>
    <rPh sb="0" eb="2">
      <t>ベッシ</t>
    </rPh>
    <rPh sb="4" eb="6">
      <t>セッチ</t>
    </rPh>
    <rPh sb="9" eb="11">
      <t>ミツモリ</t>
    </rPh>
    <rPh sb="15" eb="16">
      <t>ショ</t>
    </rPh>
    <rPh sb="17" eb="19">
      <t>ヨウシキ</t>
    </rPh>
    <rPh sb="19" eb="20">
      <t>ダイ</t>
    </rPh>
    <rPh sb="21" eb="22">
      <t>ゴウ</t>
    </rPh>
    <phoneticPr fontId="21"/>
  </si>
  <si>
    <r>
      <t xml:space="preserve">氏名
</t>
    </r>
    <r>
      <rPr>
        <sz val="15"/>
        <rFont val="Yu Gothic"/>
        <family val="3"/>
        <charset val="128"/>
        <scheme val="minor"/>
      </rPr>
      <t>（法人にあっては会社名・代表者の職名・氏名）</t>
    </r>
    <rPh sb="0" eb="2">
      <t>シメイ</t>
    </rPh>
    <rPh sb="11" eb="13">
      <t>カイシャ</t>
    </rPh>
    <phoneticPr fontId="1"/>
  </si>
  <si>
    <t>以下、添付書類</t>
    <rPh sb="0" eb="2">
      <t>イカ</t>
    </rPh>
    <rPh sb="3" eb="5">
      <t>テンプ</t>
    </rPh>
    <rPh sb="5" eb="7">
      <t>ショルイ</t>
    </rPh>
    <phoneticPr fontId="1"/>
  </si>
  <si>
    <t>　補助事業等により取得した財産は補助金の交付目的でのみ使用することとし、その目的に反して使用し、譲渡し、交換し、貸し付け、担保に供し、又は取壊し（廃棄を含む。）を行いません。目的に反した場合は、補助金を返還します。</t>
    <rPh sb="16" eb="19">
      <t>ホジョキン</t>
    </rPh>
    <rPh sb="20" eb="22">
      <t>コウフ</t>
    </rPh>
    <rPh sb="22" eb="24">
      <t>モクテキ</t>
    </rPh>
    <rPh sb="27" eb="29">
      <t>シヨウ</t>
    </rPh>
    <rPh sb="38" eb="40">
      <t>モクテキ</t>
    </rPh>
    <rPh sb="41" eb="42">
      <t>ハン</t>
    </rPh>
    <rPh sb="44" eb="46">
      <t>シヨウ</t>
    </rPh>
    <rPh sb="48" eb="50">
      <t>ジョウト</t>
    </rPh>
    <rPh sb="52" eb="54">
      <t>コウカン</t>
    </rPh>
    <rPh sb="56" eb="57">
      <t>カ</t>
    </rPh>
    <rPh sb="58" eb="59">
      <t>ツ</t>
    </rPh>
    <rPh sb="61" eb="63">
      <t>タンポ</t>
    </rPh>
    <rPh sb="64" eb="65">
      <t>キョウ</t>
    </rPh>
    <rPh sb="67" eb="68">
      <t>マタ</t>
    </rPh>
    <rPh sb="69" eb="71">
      <t>トリコワ</t>
    </rPh>
    <rPh sb="73" eb="75">
      <t>ハイキ</t>
    </rPh>
    <rPh sb="76" eb="77">
      <t>フク</t>
    </rPh>
    <rPh sb="81" eb="82">
      <t>オコナ</t>
    </rPh>
    <rPh sb="87" eb="89">
      <t>モクテキ</t>
    </rPh>
    <rPh sb="90" eb="91">
      <t>ハン</t>
    </rPh>
    <rPh sb="93" eb="95">
      <t>バアイ</t>
    </rPh>
    <rPh sb="97" eb="100">
      <t>ホジョキン</t>
    </rPh>
    <rPh sb="101" eb="103">
      <t>ヘンカン</t>
    </rPh>
    <phoneticPr fontId="1"/>
  </si>
  <si>
    <t>令和　年度　富山市太陽光発電設備及び蓄電池導入促進補助金交付申請書</t>
    <rPh sb="0" eb="2">
      <t>レイワ</t>
    </rPh>
    <rPh sb="3" eb="5">
      <t>ネンド</t>
    </rPh>
    <rPh sb="6" eb="9">
      <t>トヤマシ</t>
    </rPh>
    <rPh sb="9" eb="12">
      <t>タイヨウコウ</t>
    </rPh>
    <rPh sb="12" eb="14">
      <t>ハツデン</t>
    </rPh>
    <rPh sb="14" eb="16">
      <t>セツビ</t>
    </rPh>
    <rPh sb="16" eb="17">
      <t>オヨ</t>
    </rPh>
    <rPh sb="18" eb="21">
      <t>チクデンチ</t>
    </rPh>
    <rPh sb="21" eb="23">
      <t>ドウニュウ</t>
    </rPh>
    <rPh sb="23" eb="25">
      <t>ソクシン</t>
    </rPh>
    <rPh sb="25" eb="28">
      <t>ホジョキン</t>
    </rPh>
    <rPh sb="28" eb="30">
      <t>コウフ</t>
    </rPh>
    <rPh sb="30" eb="33">
      <t>シンセイショ</t>
    </rPh>
    <phoneticPr fontId="1"/>
  </si>
  <si>
    <r>
      <t xml:space="preserve">補助金交付申請額
</t>
    </r>
    <r>
      <rPr>
        <b/>
        <sz val="13"/>
        <rFont val="Yu Gothic"/>
        <family val="3"/>
        <charset val="128"/>
        <scheme val="minor"/>
      </rPr>
      <t>住宅設置（B）×１／３」又は「50,000円/kWh」のいずれか少ない方で算出した金額か、上限額400,000円のいずれか少ない方）
事業所設置（B）×１／３」又は「63,000円/kWh」のいずれか少ない方で算出した金額か、上限額1,890,000円のいずれか少ない方）</t>
    </r>
    <rPh sb="0" eb="3">
      <t>ホジョキン</t>
    </rPh>
    <rPh sb="3" eb="5">
      <t>コウフ</t>
    </rPh>
    <rPh sb="5" eb="7">
      <t>シンセイ</t>
    </rPh>
    <rPh sb="7" eb="8">
      <t>ガク</t>
    </rPh>
    <rPh sb="9" eb="11">
      <t>ジュウタク</t>
    </rPh>
    <rPh sb="11" eb="13">
      <t>セッチ</t>
    </rPh>
    <rPh sb="64" eb="65">
      <t>エン</t>
    </rPh>
    <rPh sb="76" eb="79">
      <t>ジギョウショ</t>
    </rPh>
    <phoneticPr fontId="1"/>
  </si>
  <si>
    <t>上乗せ補助申請の有無</t>
    <rPh sb="0" eb="2">
      <t>ウワノ</t>
    </rPh>
    <rPh sb="3" eb="5">
      <t>ホジョ</t>
    </rPh>
    <rPh sb="5" eb="7">
      <t>シンセイ</t>
    </rPh>
    <rPh sb="8" eb="10">
      <t>ウム</t>
    </rPh>
    <phoneticPr fontId="1"/>
  </si>
  <si>
    <t>ドロップダウンリスト（申請区分）</t>
    <rPh sb="11" eb="15">
      <t>シンセイクブン</t>
    </rPh>
    <phoneticPr fontId="1"/>
  </si>
  <si>
    <t>ドロップダウンリスト（上乗せ補助申請の有無）</t>
    <rPh sb="11" eb="13">
      <t>ウワノ</t>
    </rPh>
    <rPh sb="14" eb="16">
      <t>ホジョ</t>
    </rPh>
    <rPh sb="16" eb="18">
      <t>シンセイ</t>
    </rPh>
    <rPh sb="19" eb="21">
      <t>ウム</t>
    </rPh>
    <phoneticPr fontId="1"/>
  </si>
  <si>
    <t>無し</t>
    <rPh sb="0" eb="1">
      <t>ナ</t>
    </rPh>
    <phoneticPr fontId="1"/>
  </si>
  <si>
    <t>有り（住宅：個人所有）</t>
    <rPh sb="0" eb="1">
      <t>ア</t>
    </rPh>
    <rPh sb="3" eb="5">
      <t>ジュウタク</t>
    </rPh>
    <rPh sb="6" eb="10">
      <t>コジンショユウ</t>
    </rPh>
    <phoneticPr fontId="1"/>
  </si>
  <si>
    <t>有り（住宅：PPA事業）</t>
    <rPh sb="0" eb="1">
      <t>ア</t>
    </rPh>
    <rPh sb="3" eb="5">
      <t>ジュウタク</t>
    </rPh>
    <rPh sb="9" eb="11">
      <t>ジギョウ</t>
    </rPh>
    <phoneticPr fontId="1"/>
  </si>
  <si>
    <t>③上乗せ補助額</t>
    <rPh sb="1" eb="3">
      <t>ウワノ</t>
    </rPh>
    <rPh sb="4" eb="7">
      <t>ホジョガク</t>
    </rPh>
    <phoneticPr fontId="1"/>
  </si>
  <si>
    <t>補助金交付申請額 合計（①＋②+③）</t>
    <rPh sb="0" eb="3">
      <t>ホジョキン</t>
    </rPh>
    <rPh sb="3" eb="5">
      <t>コウフ</t>
    </rPh>
    <rPh sb="5" eb="7">
      <t>シンセイ</t>
    </rPh>
    <rPh sb="7" eb="8">
      <t>ガク</t>
    </rPh>
    <rPh sb="9" eb="11">
      <t>ゴウケイ</t>
    </rPh>
    <phoneticPr fontId="1"/>
  </si>
  <si>
    <r>
      <t xml:space="preserve">ｋW
</t>
    </r>
    <r>
      <rPr>
        <sz val="10"/>
        <rFont val="Yu Gothic"/>
        <family val="3"/>
        <charset val="128"/>
        <scheme val="minor"/>
      </rPr>
      <t>※１ 補助額の算定にあたっては小数点以下切捨て</t>
    </r>
    <rPh sb="23" eb="25">
      <t>キリス</t>
    </rPh>
    <phoneticPr fontId="1"/>
  </si>
  <si>
    <t>氏名</t>
    <rPh sb="0" eb="2">
      <t>シメイ</t>
    </rPh>
    <phoneticPr fontId="1"/>
  </si>
  <si>
    <t>生年月日</t>
    <rPh sb="0" eb="4">
      <t>セイネンガッピ</t>
    </rPh>
    <phoneticPr fontId="1"/>
  </si>
  <si>
    <t>申請者との続柄</t>
    <rPh sb="0" eb="3">
      <t>シンセイシャ</t>
    </rPh>
    <rPh sb="5" eb="7">
      <t>ゾクガラ</t>
    </rPh>
    <phoneticPr fontId="1"/>
  </si>
  <si>
    <r>
      <t xml:space="preserve">年齢
</t>
    </r>
    <r>
      <rPr>
        <sz val="13"/>
        <rFont val="Yu Gothic Light"/>
        <family val="3"/>
        <charset val="128"/>
        <scheme val="major"/>
      </rPr>
      <t>（本年4月1日時点）</t>
    </r>
    <rPh sb="4" eb="6">
      <t>ホンネン</t>
    </rPh>
    <rPh sb="7" eb="8">
      <t>ガツ</t>
    </rPh>
    <rPh sb="9" eb="10">
      <t>ヒ</t>
    </rPh>
    <rPh sb="10" eb="12">
      <t>ジテン</t>
    </rPh>
    <phoneticPr fontId="1"/>
  </si>
  <si>
    <t>　その他、要綱等を熟読し、適切に補助事業を実施します。</t>
    <rPh sb="3" eb="4">
      <t>タ</t>
    </rPh>
    <rPh sb="5" eb="8">
      <t>ヨウコウトウ</t>
    </rPh>
    <rPh sb="9" eb="11">
      <t>ジュクドク</t>
    </rPh>
    <rPh sb="13" eb="15">
      <t>テキセツ</t>
    </rPh>
    <rPh sb="16" eb="18">
      <t>ホジョ</t>
    </rPh>
    <rPh sb="18" eb="20">
      <t>ジギョウ</t>
    </rPh>
    <rPh sb="21" eb="23">
      <t>ジッシ</t>
    </rPh>
    <phoneticPr fontId="1"/>
  </si>
  <si>
    <t xml:space="preserve">
※発電する電力量のうち、自家消費する電力量が、住宅の場合は30％以上、事業所の場合は50％以上であることが交付要件となります。</t>
    <rPh sb="2" eb="4">
      <t>ハツデン</t>
    </rPh>
    <rPh sb="24" eb="26">
      <t>ジュウタク</t>
    </rPh>
    <rPh sb="27" eb="29">
      <t>バアイ</t>
    </rPh>
    <rPh sb="33" eb="35">
      <t>イジョウ</t>
    </rPh>
    <rPh sb="36" eb="39">
      <t>ジギョウショ</t>
    </rPh>
    <rPh sb="40" eb="42">
      <t>バアイ</t>
    </rPh>
    <rPh sb="46" eb="48">
      <t>イジョウ</t>
    </rPh>
    <rPh sb="54" eb="56">
      <t>コウフ</t>
    </rPh>
    <rPh sb="56" eb="58">
      <t>ヨウケン</t>
    </rPh>
    <phoneticPr fontId="1"/>
  </si>
  <si>
    <t>（PPA事業者のみ）電力を供給する市民又は中小企業者等に関する確認</t>
    <rPh sb="4" eb="7">
      <t>ジギョウシャ</t>
    </rPh>
    <rPh sb="28" eb="29">
      <t>カン</t>
    </rPh>
    <rPh sb="31" eb="33">
      <t>カクニン</t>
    </rPh>
    <phoneticPr fontId="1"/>
  </si>
  <si>
    <r>
      <t>電力を供給する市民又は中小企業者等について富山市の市税の滞納がないこと等を確認しました。（「✓」</t>
    </r>
    <r>
      <rPr>
        <sz val="18"/>
        <rFont val="Yu Gothic"/>
        <family val="3"/>
        <charset val="128"/>
      </rPr>
      <t>を入れてください）</t>
    </r>
    <rPh sb="0" eb="2">
      <t>デンリョク</t>
    </rPh>
    <rPh sb="3" eb="5">
      <t>キョウキュウ</t>
    </rPh>
    <rPh sb="7" eb="9">
      <t>シミン</t>
    </rPh>
    <rPh sb="9" eb="10">
      <t>マタ</t>
    </rPh>
    <rPh sb="11" eb="13">
      <t>チュウショウ</t>
    </rPh>
    <rPh sb="13" eb="15">
      <t>キギョウ</t>
    </rPh>
    <rPh sb="15" eb="16">
      <t>シャ</t>
    </rPh>
    <rPh sb="16" eb="17">
      <t>ナド</t>
    </rPh>
    <rPh sb="21" eb="24">
      <t>トヤマシ</t>
    </rPh>
    <rPh sb="25" eb="27">
      <t>シゼイ</t>
    </rPh>
    <rPh sb="28" eb="30">
      <t>タイノウ</t>
    </rPh>
    <rPh sb="35" eb="36">
      <t>トウ</t>
    </rPh>
    <rPh sb="37" eb="39">
      <t>カクニン</t>
    </rPh>
    <rPh sb="49" eb="50">
      <t>イ</t>
    </rPh>
    <phoneticPr fontId="1"/>
  </si>
  <si>
    <t>※１ 小数点第二位以下切捨て</t>
    <rPh sb="6" eb="7">
      <t>ダイ</t>
    </rPh>
    <rPh sb="7" eb="8">
      <t>2</t>
    </rPh>
    <rPh sb="9" eb="11">
      <t>イカ</t>
    </rPh>
    <phoneticPr fontId="1"/>
  </si>
  <si>
    <t>　私は、富山市太陽光発電設備及び蓄電池導入促進補助金の申請にあたって、下記の事項について誓約します。</t>
    <rPh sb="4" eb="7">
      <t>トヤマシ</t>
    </rPh>
    <rPh sb="7" eb="10">
      <t>タイヨウコウ</t>
    </rPh>
    <rPh sb="10" eb="14">
      <t>ハツデンセツビ</t>
    </rPh>
    <rPh sb="14" eb="15">
      <t>オヨ</t>
    </rPh>
    <rPh sb="16" eb="19">
      <t>チクデンチ</t>
    </rPh>
    <rPh sb="19" eb="23">
      <t>ドウニュウソクシン</t>
    </rPh>
    <rPh sb="23" eb="26">
      <t>ホジョキン</t>
    </rPh>
    <phoneticPr fontId="1"/>
  </si>
  <si>
    <r>
      <t>　</t>
    </r>
    <r>
      <rPr>
        <sz val="15.5"/>
        <rFont val="Yu Gothic"/>
        <family val="3"/>
        <charset val="128"/>
        <scheme val="minor"/>
      </rPr>
      <t>補助金の交付決定後、交付要件に該当しない事実や、富山市太陽光発電設備及び蓄電池導入促進補助金交付要綱並びに補助金の手引き（以下「要綱等」という。）に反する不正等が発覚した場合は、補助金を返還します。</t>
    </r>
    <rPh sb="11" eb="13">
      <t>コウフ</t>
    </rPh>
    <rPh sb="40" eb="44">
      <t>ドウニュウソクシン</t>
    </rPh>
    <rPh sb="54" eb="57">
      <t>ホジョキン</t>
    </rPh>
    <rPh sb="58" eb="60">
      <t>テビ</t>
    </rPh>
    <phoneticPr fontId="1"/>
  </si>
  <si>
    <t>（上乗せ補助対象者のみ）住宅所有者の世帯構成員</t>
    <rPh sb="1" eb="3">
      <t>ウワノ</t>
    </rPh>
    <rPh sb="4" eb="6">
      <t>ホジョ</t>
    </rPh>
    <rPh sb="6" eb="8">
      <t>タイショウ</t>
    </rPh>
    <rPh sb="8" eb="9">
      <t>シャ</t>
    </rPh>
    <rPh sb="12" eb="17">
      <t>ジュウタクショユウシャ</t>
    </rPh>
    <rPh sb="18" eb="20">
      <t>セタイ</t>
    </rPh>
    <rPh sb="20" eb="23">
      <t>コウセイイン</t>
    </rPh>
    <phoneticPr fontId="1"/>
  </si>
  <si>
    <t>頃</t>
    <rPh sb="0" eb="1">
      <t>ゴロ</t>
    </rPh>
    <phoneticPr fontId="1"/>
  </si>
  <si>
    <t>実績報告書提出期限</t>
    <rPh sb="0" eb="5">
      <t>ジッセキホウコクショ</t>
    </rPh>
    <rPh sb="5" eb="7">
      <t>テイシュツ</t>
    </rPh>
    <rPh sb="7" eb="9">
      <t>キゲン</t>
    </rPh>
    <phoneticPr fontId="1"/>
  </si>
  <si>
    <t>令和　年　月　日</t>
    <rPh sb="0" eb="2">
      <t>レイワ</t>
    </rPh>
    <rPh sb="3" eb="4">
      <t>ネン</t>
    </rPh>
    <rPh sb="5" eb="6">
      <t>ガツ</t>
    </rPh>
    <rPh sb="7" eb="8">
      <t>ニチ</t>
    </rPh>
    <phoneticPr fontId="1"/>
  </si>
  <si>
    <t>（削除厳禁）</t>
    <rPh sb="1" eb="3">
      <t>サクジョ</t>
    </rPh>
    <rPh sb="3" eb="5">
      <t>ゲンキン</t>
    </rPh>
    <phoneticPr fontId="1"/>
  </si>
  <si>
    <t>（１）蓄電池 設置計画書（別紙２）
（２）補助対象設備のメーカー、型式、容量等が確認できる書類
（３）補助対象設備の見積書の写し
（４）設置費用(見積)の内訳書（別紙３）
（５）設置場所及び付近の見取り図
（６）その他、市長が必要と認める書類</t>
    <rPh sb="89" eb="91">
      <t>セッチ</t>
    </rPh>
    <rPh sb="91" eb="93">
      <t>バショ</t>
    </rPh>
    <rPh sb="93" eb="94">
      <t>オヨ</t>
    </rPh>
    <rPh sb="95" eb="97">
      <t>フキン</t>
    </rPh>
    <rPh sb="98" eb="100">
      <t>ミト</t>
    </rPh>
    <rPh sb="101" eb="102">
      <t>ズ</t>
    </rPh>
    <rPh sb="110" eb="112">
      <t>シチョウ</t>
    </rPh>
    <phoneticPr fontId="1"/>
  </si>
  <si>
    <t>（１）太陽光発電設備 設置計画書（別紙１）
（２）補助対象設備のメーカー、型式、容量等が確認できる書類
（３）補助対象設備の見積書の写し
（４）設置費用(見積)の内訳書（別紙３）
（５）設置場所及び付近の見取り図
（６）（施設所有者が中小企業者等の場合）中小企業者等の登記事項証明書の写し
（７）PPA事業者の納税証明書（原本）　※発行から3か月以内のもの。
          （ただし、本年度2回目以降の申請については省略可。）
（８）（施設所有者が中小企業者等の場合）役員等氏名一覧表（別紙４）
（９）PPA事業実施に係る承諾書（別紙５）
（10）PPA事業のスキームが分かるチラシ等（補助金額分が通常のサービス料金から控除されていることが
　　　分かるもの）　
（11）（上乗せ補助を受ける場合）住宅所有者の世帯員全員の住民票
　　　※発行から3か月以内で続柄、生年月日が分かるもの。
（12）その他、市長が必要と認める書類</t>
    <rPh sb="93" eb="95">
      <t>セッチ</t>
    </rPh>
    <rPh sb="95" eb="97">
      <t>バショ</t>
    </rPh>
    <rPh sb="97" eb="98">
      <t>オヨ</t>
    </rPh>
    <rPh sb="99" eb="101">
      <t>フキン</t>
    </rPh>
    <rPh sb="102" eb="104">
      <t>ミト</t>
    </rPh>
    <rPh sb="105" eb="106">
      <t>ズ</t>
    </rPh>
    <rPh sb="151" eb="154">
      <t>ジギョウシャ</t>
    </rPh>
    <rPh sb="199" eb="201">
      <t>カイメ</t>
    </rPh>
    <rPh sb="201" eb="203">
      <t>イコウ</t>
    </rPh>
    <rPh sb="204" eb="206">
      <t>シンセイ</t>
    </rPh>
    <rPh sb="211" eb="213">
      <t>ショウリャク</t>
    </rPh>
    <rPh sb="213" eb="214">
      <t>カ</t>
    </rPh>
    <rPh sb="257" eb="259">
      <t>ジギョウ</t>
    </rPh>
    <rPh sb="259" eb="261">
      <t>ジッシ</t>
    </rPh>
    <rPh sb="262" eb="263">
      <t>カカ</t>
    </rPh>
    <rPh sb="264" eb="267">
      <t>ショウダクショ</t>
    </rPh>
    <rPh sb="268" eb="270">
      <t>ベッシ</t>
    </rPh>
    <rPh sb="352" eb="357">
      <t>ジュウタクショユウシャ</t>
    </rPh>
    <rPh sb="405" eb="407">
      <t>シチョウ</t>
    </rPh>
    <phoneticPr fontId="1"/>
  </si>
  <si>
    <t>（１）太陽光発電設備 設置計画書（別紙１）
（２）補助対象設備のメーカー、型式、容量等が確認できる書類
（３）補助対象設備の見積書の写し
（４）設置費用(見積)の内訳書（別紙３）
（５）設置場所及び付近の見取り図
（６）納税証明書（原本）　※発行から3か月以内のもの。
（７）（上乗せ補助を受ける場合）世帯員全員の住民票　
　　　※発行から3か月以内で続柄、生年月日が分かるもの。
（８）（法人の場合）登記事項証明書
　　　※個人事業主の場合は事業を営んでいることを証明する書類。
（９）（法人の場合）役員等氏名一覧表（別紙４）
（10）その他、市長が必要と認める書類</t>
    <rPh sb="102" eb="104">
      <t>セッチ</t>
    </rPh>
    <rPh sb="104" eb="106">
      <t>バショ</t>
    </rPh>
    <rPh sb="106" eb="107">
      <t>ナド</t>
    </rPh>
    <rPh sb="139" eb="141">
      <t>ウワノ</t>
    </rPh>
    <rPh sb="142" eb="144">
      <t>ホジョ</t>
    </rPh>
    <rPh sb="145" eb="146">
      <t>ウ</t>
    </rPh>
    <rPh sb="148" eb="150">
      <t>バアイ</t>
    </rPh>
    <rPh sb="151" eb="154">
      <t>セタイイン</t>
    </rPh>
    <rPh sb="154" eb="156">
      <t>ゼンイン</t>
    </rPh>
    <rPh sb="196" eb="199">
      <t>メンキョショウ</t>
    </rPh>
    <rPh sb="202" eb="203">
      <t>ナド</t>
    </rPh>
    <rPh sb="204" eb="206">
      <t>ホウジン</t>
    </rPh>
    <rPh sb="213" eb="218">
      <t>コジンジギョウヌシ</t>
    </rPh>
    <rPh sb="219" eb="221">
      <t>バアイ</t>
    </rPh>
    <rPh sb="222" eb="224">
      <t>ジギョウ</t>
    </rPh>
    <rPh sb="225" eb="226">
      <t>イトナ</t>
    </rPh>
    <rPh sb="260" eb="262">
      <t>ベッシ</t>
    </rPh>
    <phoneticPr fontId="1"/>
  </si>
  <si>
    <t>様式第１号（第５条関係）</t>
    <rPh sb="0" eb="2">
      <t>ヨウシキ</t>
    </rPh>
    <rPh sb="2" eb="3">
      <t>ダイ</t>
    </rPh>
    <rPh sb="4" eb="5">
      <t>ゴウ</t>
    </rPh>
    <rPh sb="6" eb="7">
      <t>ダイ</t>
    </rPh>
    <rPh sb="8" eb="9">
      <t>ジョウ</t>
    </rPh>
    <rPh sb="9" eb="11">
      <t>カンケイ</t>
    </rPh>
    <phoneticPr fontId="1"/>
  </si>
  <si>
    <t>　富山市太陽光発電設備及び蓄電池導入促進補助金の交付を受けたいので、同補助金交付要綱第５条の規定により、次のとおり申請します。</t>
    <rPh sb="16" eb="18">
      <t>ドウニュウ</t>
    </rPh>
    <rPh sb="18" eb="20">
      <t>ソクシン</t>
    </rPh>
    <rPh sb="24" eb="26">
      <t>コウフ</t>
    </rPh>
    <rPh sb="27" eb="28">
      <t>ウ</t>
    </rPh>
    <rPh sb="34" eb="35">
      <t>ドウ</t>
    </rPh>
    <rPh sb="35" eb="38">
      <t>ホジョキン</t>
    </rPh>
    <rPh sb="38" eb="40">
      <t>コウフ</t>
    </rPh>
    <rPh sb="40" eb="42">
      <t>ヨウコウ</t>
    </rPh>
    <rPh sb="42" eb="43">
      <t>ダイ</t>
    </rPh>
    <rPh sb="44" eb="45">
      <t>ジョウ</t>
    </rPh>
    <rPh sb="46" eb="48">
      <t>キテイ</t>
    </rPh>
    <rPh sb="52" eb="53">
      <t>ツギ</t>
    </rPh>
    <rPh sb="57" eb="5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</si>
</sst>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411]ggge&quot;年&quot;m&quot;月&quot;d&quot;日&quot;;@"/>
    <numFmt numFmtId="179" formatCode="#,##0_ &quot;円&quot;"/>
    <numFmt numFmtId="180" formatCode="0.00&quot;k&quot;&quot;W&quot;"/>
    <numFmt numFmtId="181" formatCode="0.00&quot;kWh&quot;"/>
    <numFmt numFmtId="182" formatCode="0.0_ "/>
    <numFmt numFmtId="183" formatCode="0_ "/>
  </numFmts>
  <fonts count="45">
    <font>
      <sz val="11"/>
      <color theme="1"/>
      <name val="Yu Gothic"/>
      <family val="2"/>
      <scheme val="minor"/>
    </font>
    <font>
      <sz val="6"/>
      <name val="Yu Gothic"/>
      <family val="3"/>
      <charset val="128"/>
      <scheme val="minor"/>
    </font>
    <font>
      <sz val="18"/>
      <name val="Yu Gothic"/>
      <family val="3"/>
      <charset val="128"/>
      <scheme val="minor"/>
    </font>
    <font>
      <sz val="16"/>
      <name val="Yu Gothic"/>
      <family val="3"/>
      <charset val="128"/>
      <scheme val="minor"/>
    </font>
    <font>
      <sz val="14"/>
      <name val="Yu Gothic"/>
      <family val="3"/>
      <charset val="128"/>
      <scheme val="minor"/>
    </font>
    <font>
      <b/>
      <sz val="18"/>
      <name val="Yu Gothic"/>
      <family val="3"/>
      <charset val="128"/>
      <scheme val="minor"/>
    </font>
    <font>
      <sz val="12"/>
      <name val="Yu Gothic"/>
      <family val="3"/>
      <charset val="128"/>
      <scheme val="minor"/>
    </font>
    <font>
      <sz val="18"/>
      <name val="Yu Gothic"/>
      <family val="2"/>
      <scheme val="minor"/>
    </font>
    <font>
      <sz val="11"/>
      <name val="Yu Gothic"/>
      <family val="3"/>
      <charset val="128"/>
      <scheme val="minor"/>
    </font>
    <font>
      <sz val="18"/>
      <color rgb="FFFF0000"/>
      <name val="Yu Gothic"/>
      <family val="3"/>
      <charset val="128"/>
      <scheme val="minor"/>
    </font>
    <font>
      <sz val="10"/>
      <name val="Yu Gothic"/>
      <family val="3"/>
      <charset val="128"/>
      <scheme val="minor"/>
    </font>
    <font>
      <sz val="18"/>
      <name val="Segoe UI Symbol"/>
      <family val="3"/>
    </font>
    <font>
      <sz val="8"/>
      <color rgb="FF006D21"/>
      <name val="Roboto"/>
    </font>
    <font>
      <i/>
      <sz val="16"/>
      <name val="Yu Gothic"/>
      <family val="3"/>
      <charset val="128"/>
      <scheme val="minor"/>
    </font>
    <font>
      <i/>
      <sz val="18"/>
      <name val="Yu Gothic"/>
      <family val="3"/>
      <charset val="128"/>
      <scheme val="minor"/>
    </font>
    <font>
      <sz val="18"/>
      <name val="Yu Gothic"/>
      <family val="3"/>
      <charset val="128"/>
    </font>
    <font>
      <b/>
      <sz val="16"/>
      <name val="Yu Gothic"/>
      <family val="3"/>
      <charset val="128"/>
      <scheme val="minor"/>
    </font>
    <font>
      <sz val="20"/>
      <name val="Yu Gothic"/>
      <family val="3"/>
      <charset val="128"/>
      <scheme val="minor"/>
    </font>
    <font>
      <b/>
      <sz val="18"/>
      <name val="Yu Gothic"/>
      <family val="3"/>
      <charset val="128"/>
    </font>
    <font>
      <sz val="11"/>
      <color theme="1"/>
      <name val="ＭＳ Ｐゴシック"/>
      <family val="2"/>
      <charset val="128"/>
    </font>
    <font>
      <b/>
      <sz val="11"/>
      <color rgb="FFFF0000"/>
      <name val="ＭＳ Ｐゴシック"/>
      <family val="3"/>
      <charset val="128"/>
    </font>
    <font>
      <sz val="6"/>
      <name val="ＭＳ Ｐゴシック"/>
      <family val="2"/>
      <charset val="128"/>
    </font>
    <font>
      <sz val="10.5"/>
      <color theme="1"/>
      <name val="BIZ UDゴシック"/>
      <family val="3"/>
      <charset val="128"/>
    </font>
    <font>
      <b/>
      <sz val="16"/>
      <color theme="1"/>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4"/>
      <color theme="1"/>
      <name val="ＭＳ Ｐゴシック"/>
      <family val="2"/>
      <charset val="128"/>
    </font>
    <font>
      <sz val="9"/>
      <color theme="1"/>
      <name val="ＭＳ 明朝"/>
      <family val="1"/>
      <charset val="128"/>
    </font>
    <font>
      <sz val="16"/>
      <color theme="1"/>
      <name val="Yu Gothic"/>
      <family val="3"/>
      <charset val="128"/>
      <scheme val="minor"/>
    </font>
    <font>
      <sz val="18"/>
      <name val="Yu Gothic Light"/>
      <family val="3"/>
      <charset val="128"/>
      <scheme val="major"/>
    </font>
    <font>
      <sz val="15.5"/>
      <name val="Yu Gothic"/>
      <family val="3"/>
      <charset val="128"/>
      <scheme val="minor"/>
    </font>
    <font>
      <sz val="15"/>
      <name val="Yu Gothic"/>
      <family val="3"/>
      <charset val="128"/>
      <scheme val="minor"/>
    </font>
    <font>
      <sz val="13"/>
      <name val="Yu Gothic"/>
      <family val="3"/>
      <charset val="128"/>
      <scheme val="minor"/>
    </font>
    <font>
      <sz val="12"/>
      <color theme="1"/>
      <name val="ＭＳ Ｐゴシック"/>
      <family val="3"/>
      <charset val="128"/>
    </font>
    <font>
      <b/>
      <sz val="20"/>
      <name val="Yu Gothic"/>
      <family val="3"/>
      <charset val="128"/>
      <scheme val="minor"/>
    </font>
    <font>
      <sz val="25"/>
      <name val="Yu Gothic"/>
      <family val="3"/>
      <charset val="128"/>
      <scheme val="minor"/>
    </font>
    <font>
      <b/>
      <sz val="13"/>
      <name val="Yu Gothic"/>
      <family val="3"/>
      <charset val="128"/>
      <scheme val="minor"/>
    </font>
    <font>
      <sz val="16"/>
      <color theme="0" tint="-0.499984740745262"/>
      <name val="Yu Gothic"/>
      <family val="3"/>
      <charset val="128"/>
      <scheme val="minor"/>
    </font>
    <font>
      <sz val="18"/>
      <name val="ＭＳ Ｐゴシック"/>
      <family val="3"/>
      <charset val="128"/>
    </font>
    <font>
      <sz val="11"/>
      <color theme="1"/>
      <name val="Yu Gothic"/>
      <family val="2"/>
      <scheme val="minor"/>
    </font>
    <font>
      <sz val="14"/>
      <color rgb="FFFF0000"/>
      <name val="Yu Gothic"/>
      <family val="3"/>
      <charset val="128"/>
      <scheme val="minor"/>
    </font>
    <font>
      <sz val="17"/>
      <name val="Yu Gothic"/>
      <family val="3"/>
      <charset val="128"/>
      <scheme val="minor"/>
    </font>
    <font>
      <b/>
      <sz val="13"/>
      <color rgb="FFFF0000"/>
      <name val="Yu Gothic"/>
      <family val="3"/>
      <charset val="128"/>
      <scheme val="minor"/>
    </font>
    <font>
      <sz val="13"/>
      <name val="Yu Gothic Light"/>
      <family val="3"/>
      <charset val="128"/>
      <scheme val="maj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top style="thin">
        <color indexed="64"/>
      </top>
      <bottom/>
      <diagonal/>
    </border>
  </borders>
  <cellStyleXfs count="4">
    <xf numFmtId="0" fontId="0" fillId="0" borderId="0"/>
    <xf numFmtId="0" fontId="7" fillId="0" borderId="0" applyNumberFormat="0" applyFill="0" applyBorder="0" applyAlignment="0" applyProtection="0"/>
    <xf numFmtId="0" fontId="19" fillId="0" borderId="0">
      <alignment vertical="center"/>
    </xf>
    <xf numFmtId="38" fontId="40" fillId="0" borderId="0" applyFont="0" applyFill="0" applyBorder="0" applyAlignment="0" applyProtection="0">
      <alignment vertical="center"/>
    </xf>
  </cellStyleXfs>
  <cellXfs count="371">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top"/>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0" xfId="0" applyFont="1" applyFill="1" applyBorder="1" applyAlignment="1">
      <alignment vertical="center"/>
    </xf>
    <xf numFmtId="0" fontId="2" fillId="0" borderId="0" xfId="0" applyFont="1" applyAlignment="1">
      <alignment horizontal="left"/>
    </xf>
    <xf numFmtId="0" fontId="4" fillId="0" borderId="0" xfId="0" applyFont="1" applyBorder="1" applyAlignment="1">
      <alignment vertical="center" wrapText="1"/>
    </xf>
    <xf numFmtId="0" fontId="9" fillId="0" borderId="0" xfId="0" applyFont="1"/>
    <xf numFmtId="0" fontId="2" fillId="5" borderId="0" xfId="0" applyFont="1" applyFill="1"/>
    <xf numFmtId="0" fontId="2" fillId="0" borderId="0" xfId="0" applyFont="1" applyBorder="1"/>
    <xf numFmtId="0" fontId="2" fillId="6" borderId="1" xfId="0" applyFont="1" applyFill="1" applyBorder="1" applyAlignment="1">
      <alignment vertical="center" wrapText="1"/>
    </xf>
    <xf numFmtId="0" fontId="2" fillId="6" borderId="1" xfId="0" applyFont="1" applyFill="1" applyBorder="1"/>
    <xf numFmtId="0" fontId="2" fillId="0" borderId="0" xfId="0" applyFont="1" applyFill="1"/>
    <xf numFmtId="0" fontId="6" fillId="0" borderId="0" xfId="0" applyFont="1" applyAlignment="1">
      <alignment vertical="top"/>
    </xf>
    <xf numFmtId="0" fontId="2" fillId="6" borderId="20" xfId="0" applyFont="1" applyFill="1" applyBorder="1"/>
    <xf numFmtId="0" fontId="2" fillId="6" borderId="31" xfId="0" applyFont="1" applyFill="1" applyBorder="1" applyAlignment="1">
      <alignment shrinkToFit="1"/>
    </xf>
    <xf numFmtId="0" fontId="2" fillId="6" borderId="31" xfId="0" applyFont="1" applyFill="1" applyBorder="1"/>
    <xf numFmtId="0" fontId="2" fillId="6" borderId="33" xfId="0" applyFont="1" applyFill="1" applyBorder="1"/>
    <xf numFmtId="0" fontId="2" fillId="6" borderId="28" xfId="0" applyFont="1" applyFill="1" applyBorder="1"/>
    <xf numFmtId="0" fontId="2" fillId="6" borderId="17" xfId="0" applyFont="1" applyFill="1" applyBorder="1" applyAlignment="1">
      <alignment horizontal="center"/>
    </xf>
    <xf numFmtId="0" fontId="2" fillId="0" borderId="39" xfId="0" applyFont="1" applyBorder="1" applyAlignment="1">
      <alignment vertical="center" wrapText="1"/>
    </xf>
    <xf numFmtId="0" fontId="2" fillId="6" borderId="7" xfId="0" applyFont="1" applyFill="1" applyBorder="1" applyAlignment="1">
      <alignment vertical="center" wrapText="1"/>
    </xf>
    <xf numFmtId="0" fontId="2" fillId="6" borderId="40" xfId="0" applyFont="1" applyFill="1" applyBorder="1" applyAlignment="1">
      <alignment vertical="center" wrapText="1"/>
    </xf>
    <xf numFmtId="0" fontId="2" fillId="6" borderId="21" xfId="0" applyFont="1" applyFill="1" applyBorder="1" applyAlignment="1">
      <alignment vertical="center" wrapText="1"/>
    </xf>
    <xf numFmtId="0" fontId="2" fillId="6" borderId="28" xfId="0" applyFont="1" applyFill="1" applyBorder="1" applyAlignment="1">
      <alignment vertical="center" wrapText="1"/>
    </xf>
    <xf numFmtId="0" fontId="2" fillId="0" borderId="28" xfId="0" applyFont="1" applyBorder="1" applyAlignment="1">
      <alignment vertical="center" wrapText="1"/>
    </xf>
    <xf numFmtId="0" fontId="2" fillId="6" borderId="19" xfId="0" applyFont="1" applyFill="1" applyBorder="1" applyAlignment="1">
      <alignment vertical="center" wrapText="1"/>
    </xf>
    <xf numFmtId="0" fontId="2" fillId="0" borderId="43" xfId="0" applyFont="1" applyBorder="1" applyAlignment="1">
      <alignment vertical="center" wrapText="1"/>
    </xf>
    <xf numFmtId="0" fontId="2" fillId="0" borderId="24" xfId="0" applyFont="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horizontal="left" vertical="center" wrapText="1"/>
    </xf>
    <xf numFmtId="0" fontId="2" fillId="6" borderId="6" xfId="0" applyFont="1" applyFill="1" applyBorder="1" applyAlignment="1">
      <alignment vertical="center" wrapText="1"/>
    </xf>
    <xf numFmtId="0" fontId="2" fillId="2" borderId="28" xfId="0" applyFont="1" applyFill="1" applyBorder="1" applyAlignment="1">
      <alignment horizontal="center" vertical="center" wrapText="1"/>
    </xf>
    <xf numFmtId="176" fontId="5" fillId="4" borderId="45" xfId="0" applyNumberFormat="1" applyFont="1" applyFill="1" applyBorder="1" applyAlignment="1">
      <alignment vertical="center" wrapText="1"/>
    </xf>
    <xf numFmtId="0" fontId="2" fillId="0" borderId="0" xfId="0" applyFont="1" applyBorder="1" applyAlignment="1">
      <alignment wrapText="1"/>
    </xf>
    <xf numFmtId="0" fontId="12" fillId="0" borderId="0" xfId="0" applyFont="1"/>
    <xf numFmtId="0" fontId="2" fillId="0" borderId="0" xfId="0" applyFont="1" applyAlignment="1">
      <alignment wrapText="1"/>
    </xf>
    <xf numFmtId="0" fontId="2" fillId="0" borderId="0" xfId="0" applyFont="1" applyAlignment="1">
      <alignment horizontal="center"/>
    </xf>
    <xf numFmtId="176" fontId="3" fillId="3" borderId="19" xfId="0" applyNumberFormat="1" applyFont="1" applyFill="1" applyBorder="1" applyAlignment="1">
      <alignment horizontal="right" vertical="center" wrapText="1"/>
    </xf>
    <xf numFmtId="176" fontId="5" fillId="4" borderId="2" xfId="0" applyNumberFormat="1" applyFont="1" applyFill="1" applyBorder="1" applyAlignment="1">
      <alignment vertical="center" wrapText="1"/>
    </xf>
    <xf numFmtId="176" fontId="2" fillId="3" borderId="2" xfId="0" applyNumberFormat="1" applyFont="1" applyFill="1" applyBorder="1" applyAlignment="1">
      <alignment vertical="center" wrapText="1"/>
    </xf>
    <xf numFmtId="0" fontId="15" fillId="0" borderId="0" xfId="0" applyFont="1"/>
    <xf numFmtId="0" fontId="16" fillId="0" borderId="0" xfId="0" applyFont="1" applyAlignment="1">
      <alignment vertical="top"/>
    </xf>
    <xf numFmtId="0" fontId="2" fillId="0" borderId="3" xfId="0" applyFont="1" applyBorder="1"/>
    <xf numFmtId="0" fontId="2" fillId="4" borderId="2" xfId="0" applyFont="1" applyFill="1" applyBorder="1" applyAlignment="1">
      <alignment vertical="center"/>
    </xf>
    <xf numFmtId="177" fontId="2" fillId="4" borderId="2" xfId="0" applyNumberFormat="1" applyFont="1" applyFill="1" applyBorder="1" applyAlignment="1">
      <alignment vertical="center"/>
    </xf>
    <xf numFmtId="0" fontId="3" fillId="6" borderId="28" xfId="0" applyFont="1" applyFill="1" applyBorder="1" applyAlignment="1">
      <alignment vertical="center"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vertical="top" wrapText="1"/>
    </xf>
    <xf numFmtId="0" fontId="3" fillId="0" borderId="0" xfId="0" applyFont="1" applyAlignment="1">
      <alignment vertical="top"/>
    </xf>
    <xf numFmtId="0" fontId="3" fillId="0" borderId="0" xfId="0" applyFont="1"/>
    <xf numFmtId="0" fontId="11" fillId="0" borderId="46" xfId="0" applyFont="1" applyBorder="1" applyAlignment="1">
      <alignment horizontal="center"/>
    </xf>
    <xf numFmtId="0" fontId="5" fillId="6" borderId="8" xfId="0" applyFont="1" applyFill="1" applyBorder="1" applyAlignment="1">
      <alignment vertical="top"/>
    </xf>
    <xf numFmtId="0" fontId="5" fillId="6" borderId="9" xfId="0" applyFont="1" applyFill="1" applyBorder="1" applyAlignment="1">
      <alignment vertical="top"/>
    </xf>
    <xf numFmtId="0" fontId="5" fillId="6" borderId="10" xfId="0" applyFont="1" applyFill="1" applyBorder="1" applyAlignment="1">
      <alignment vertical="top"/>
    </xf>
    <xf numFmtId="0" fontId="3" fillId="0" borderId="0" xfId="0" applyFont="1" applyAlignment="1">
      <alignment horizontal="right" vertical="top"/>
    </xf>
    <xf numFmtId="0" fontId="3" fillId="0" borderId="0" xfId="0" applyFont="1" applyAlignment="1">
      <alignment vertical="top" wrapText="1"/>
    </xf>
    <xf numFmtId="0" fontId="19" fillId="0" borderId="0" xfId="2">
      <alignment vertical="center"/>
    </xf>
    <xf numFmtId="0" fontId="19" fillId="0" borderId="0" xfId="2" applyAlignment="1">
      <alignment vertical="center"/>
    </xf>
    <xf numFmtId="0" fontId="20" fillId="0" borderId="0" xfId="2" applyFont="1" applyAlignment="1">
      <alignment horizontal="left" vertical="center"/>
    </xf>
    <xf numFmtId="176" fontId="19" fillId="0" borderId="46" xfId="2" applyNumberFormat="1" applyBorder="1">
      <alignment vertical="center"/>
    </xf>
    <xf numFmtId="176" fontId="19" fillId="8" borderId="46" xfId="2" applyNumberFormat="1" applyFill="1" applyBorder="1">
      <alignment vertical="center"/>
    </xf>
    <xf numFmtId="0" fontId="22" fillId="0" borderId="10" xfId="2" applyFont="1" applyBorder="1" applyAlignment="1">
      <alignment horizontal="justify" vertical="center"/>
    </xf>
    <xf numFmtId="0" fontId="22" fillId="0" borderId="9" xfId="2" applyFont="1" applyBorder="1" applyAlignment="1">
      <alignment horizontal="center" vertical="center"/>
    </xf>
    <xf numFmtId="0" fontId="22" fillId="0" borderId="46" xfId="2" applyFont="1" applyBorder="1" applyAlignment="1">
      <alignment horizontal="justify" vertical="center"/>
    </xf>
    <xf numFmtId="0" fontId="22" fillId="0" borderId="46" xfId="2" applyFont="1" applyBorder="1" applyAlignment="1">
      <alignment horizontal="center" vertical="center"/>
    </xf>
    <xf numFmtId="0" fontId="22" fillId="0" borderId="39" xfId="2" applyFont="1" applyBorder="1" applyAlignment="1">
      <alignment horizontal="center" vertical="center"/>
    </xf>
    <xf numFmtId="0" fontId="22" fillId="0" borderId="49" xfId="2" applyFont="1" applyBorder="1" applyAlignment="1">
      <alignment horizontal="center" vertical="center"/>
    </xf>
    <xf numFmtId="0" fontId="19" fillId="0" borderId="39" xfId="2" applyBorder="1" applyAlignment="1">
      <alignment horizontal="center" vertical="top"/>
    </xf>
    <xf numFmtId="0" fontId="22" fillId="0" borderId="50" xfId="2" applyFont="1" applyBorder="1" applyAlignment="1">
      <alignment horizontal="center" vertical="center"/>
    </xf>
    <xf numFmtId="0" fontId="22" fillId="0" borderId="47" xfId="2" applyFont="1" applyBorder="1" applyAlignment="1">
      <alignment horizontal="center" vertical="center"/>
    </xf>
    <xf numFmtId="176" fontId="19" fillId="0" borderId="47" xfId="2" applyNumberFormat="1" applyBorder="1">
      <alignment vertical="center"/>
    </xf>
    <xf numFmtId="0" fontId="22" fillId="0" borderId="47" xfId="2" applyFont="1" applyBorder="1" applyAlignment="1">
      <alignment horizontal="justify" vertical="center"/>
    </xf>
    <xf numFmtId="0" fontId="22" fillId="0" borderId="48" xfId="2" applyFont="1" applyBorder="1" applyAlignment="1">
      <alignment horizontal="center" vertical="center"/>
    </xf>
    <xf numFmtId="176" fontId="19" fillId="0" borderId="51" xfId="2" applyNumberFormat="1" applyBorder="1">
      <alignment vertical="center"/>
    </xf>
    <xf numFmtId="0" fontId="22" fillId="0" borderId="51" xfId="2" applyFont="1" applyBorder="1" applyAlignment="1">
      <alignment horizontal="center" vertical="center"/>
    </xf>
    <xf numFmtId="0" fontId="22" fillId="0" borderId="46" xfId="2" applyFont="1" applyFill="1" applyBorder="1" applyAlignment="1">
      <alignment horizontal="center" vertical="center"/>
    </xf>
    <xf numFmtId="0" fontId="22" fillId="0" borderId="10" xfId="2" applyFont="1" applyBorder="1" applyAlignment="1">
      <alignment horizontal="center" vertical="center"/>
    </xf>
    <xf numFmtId="0" fontId="23" fillId="0" borderId="0" xfId="2" applyFont="1" applyAlignment="1">
      <alignment vertical="center"/>
    </xf>
    <xf numFmtId="0" fontId="19" fillId="0" borderId="0" xfId="2" applyBorder="1">
      <alignment vertical="center"/>
    </xf>
    <xf numFmtId="0" fontId="22" fillId="0" borderId="0" xfId="2" applyFont="1" applyBorder="1" applyAlignment="1">
      <alignment horizontal="justify" vertical="center"/>
    </xf>
    <xf numFmtId="0" fontId="19" fillId="0" borderId="47" xfId="2" applyBorder="1" applyAlignment="1">
      <alignment horizontal="center" vertical="center"/>
    </xf>
    <xf numFmtId="0" fontId="24" fillId="0" borderId="0" xfId="2" applyFont="1" applyBorder="1">
      <alignment vertical="center"/>
    </xf>
    <xf numFmtId="0" fontId="19" fillId="0" borderId="0" xfId="2" applyBorder="1" applyAlignment="1">
      <alignment vertical="center"/>
    </xf>
    <xf numFmtId="0" fontId="25" fillId="0" borderId="0" xfId="2" applyFont="1" applyBorder="1" applyAlignment="1">
      <alignment horizontal="center" vertical="center"/>
    </xf>
    <xf numFmtId="0" fontId="24" fillId="0" borderId="10" xfId="2" applyFont="1" applyBorder="1">
      <alignment vertical="center"/>
    </xf>
    <xf numFmtId="0" fontId="19" fillId="0" borderId="0" xfId="2" applyAlignment="1">
      <alignment horizontal="right"/>
    </xf>
    <xf numFmtId="0" fontId="26" fillId="0" borderId="0" xfId="2" applyFont="1" applyAlignment="1">
      <alignment horizontal="left"/>
    </xf>
    <xf numFmtId="0" fontId="27" fillId="0" borderId="0" xfId="2" applyFont="1" applyAlignment="1">
      <alignment horizontal="left"/>
    </xf>
    <xf numFmtId="0" fontId="19" fillId="0" borderId="0" xfId="2" applyAlignment="1">
      <alignment vertical="center" wrapText="1"/>
    </xf>
    <xf numFmtId="0" fontId="28" fillId="0" borderId="39" xfId="2" applyFont="1" applyBorder="1" applyAlignment="1">
      <alignment horizontal="justify" vertical="center" wrapText="1"/>
    </xf>
    <xf numFmtId="0" fontId="28" fillId="0" borderId="47" xfId="2" applyFont="1" applyBorder="1" applyAlignment="1">
      <alignment horizontal="justify" vertical="center" wrapText="1"/>
    </xf>
    <xf numFmtId="0" fontId="28" fillId="0" borderId="50" xfId="2" applyFont="1" applyBorder="1" applyAlignment="1">
      <alignment horizontal="justify" vertical="center" wrapText="1"/>
    </xf>
    <xf numFmtId="0" fontId="19" fillId="0" borderId="39" xfId="2" applyBorder="1" applyAlignment="1">
      <alignment vertical="top" wrapText="1"/>
    </xf>
    <xf numFmtId="0" fontId="19" fillId="0" borderId="50" xfId="2" applyBorder="1" applyAlignment="1">
      <alignment vertical="top" wrapText="1"/>
    </xf>
    <xf numFmtId="0" fontId="28" fillId="0" borderId="10" xfId="2" applyFont="1" applyBorder="1" applyAlignment="1">
      <alignment horizontal="center" vertical="center" wrapText="1"/>
    </xf>
    <xf numFmtId="0" fontId="28" fillId="0" borderId="46" xfId="2" applyFont="1" applyBorder="1" applyAlignment="1">
      <alignment horizontal="center" vertical="center" wrapText="1"/>
    </xf>
    <xf numFmtId="0" fontId="24" fillId="0" borderId="0" xfId="2" applyFont="1">
      <alignment vertical="center"/>
    </xf>
    <xf numFmtId="0" fontId="3" fillId="0" borderId="0" xfId="0" applyFont="1" applyBorder="1" applyAlignment="1">
      <alignment vertical="top"/>
    </xf>
    <xf numFmtId="176" fontId="13" fillId="4" borderId="0" xfId="0" applyNumberFormat="1" applyFont="1" applyFill="1" applyBorder="1" applyAlignment="1">
      <alignment vertical="center" wrapText="1"/>
    </xf>
    <xf numFmtId="176" fontId="5" fillId="4" borderId="15" xfId="0" applyNumberFormat="1" applyFont="1" applyFill="1" applyBorder="1" applyAlignment="1">
      <alignment vertical="center" wrapText="1"/>
    </xf>
    <xf numFmtId="0" fontId="2" fillId="6" borderId="52" xfId="0" applyFont="1" applyFill="1" applyBorder="1" applyAlignment="1">
      <alignment vertical="center" wrapText="1"/>
    </xf>
    <xf numFmtId="176" fontId="3" fillId="3" borderId="52" xfId="0" applyNumberFormat="1" applyFont="1" applyFill="1" applyBorder="1" applyAlignment="1">
      <alignment horizontal="right" vertical="center" wrapText="1"/>
    </xf>
    <xf numFmtId="0" fontId="2" fillId="0" borderId="50" xfId="0" applyFont="1" applyBorder="1" applyAlignment="1">
      <alignment vertical="center" wrapText="1"/>
    </xf>
    <xf numFmtId="176" fontId="5" fillId="4" borderId="42" xfId="0" applyNumberFormat="1" applyFont="1" applyFill="1" applyBorder="1" applyAlignment="1">
      <alignment vertical="center" wrapText="1"/>
    </xf>
    <xf numFmtId="0" fontId="2" fillId="6" borderId="7" xfId="0" applyFont="1" applyFill="1" applyBorder="1" applyAlignment="1">
      <alignment vertical="center" shrinkToFit="1"/>
    </xf>
    <xf numFmtId="0" fontId="29" fillId="0" borderId="14" xfId="0" applyFont="1" applyBorder="1" applyAlignment="1">
      <alignment vertical="top" wrapText="1"/>
    </xf>
    <xf numFmtId="0" fontId="2" fillId="6" borderId="21" xfId="0" applyFont="1" applyFill="1" applyBorder="1" applyAlignment="1">
      <alignment vertical="center" shrinkToFit="1"/>
    </xf>
    <xf numFmtId="0" fontId="2" fillId="9" borderId="0" xfId="0" applyFont="1" applyFill="1"/>
    <xf numFmtId="0" fontId="2" fillId="6" borderId="17" xfId="0" applyFont="1" applyFill="1" applyBorder="1" applyAlignment="1">
      <alignment horizontal="center" vertical="center" wrapText="1"/>
    </xf>
    <xf numFmtId="0" fontId="2" fillId="0" borderId="6" xfId="0" applyFont="1" applyBorder="1" applyAlignment="1">
      <alignment vertical="center" wrapText="1"/>
    </xf>
    <xf numFmtId="0" fontId="2" fillId="0" borderId="0" xfId="0" applyFont="1" applyAlignment="1">
      <alignment wrapText="1"/>
    </xf>
    <xf numFmtId="0" fontId="4" fillId="0" borderId="0" xfId="0" applyFont="1" applyAlignment="1">
      <alignment horizontal="left" wrapText="1"/>
    </xf>
    <xf numFmtId="0" fontId="2" fillId="0" borderId="0" xfId="0" applyFont="1" applyAlignment="1">
      <alignment horizont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30" fillId="9" borderId="0" xfId="0" applyFont="1" applyFill="1"/>
    <xf numFmtId="0" fontId="32" fillId="9" borderId="1" xfId="0" applyFont="1" applyFill="1" applyBorder="1" applyAlignment="1">
      <alignment horizontal="center" wrapText="1"/>
    </xf>
    <xf numFmtId="0" fontId="2" fillId="9" borderId="1" xfId="0" applyFont="1" applyFill="1" applyBorder="1" applyAlignment="1">
      <alignment shrinkToFit="1"/>
    </xf>
    <xf numFmtId="0" fontId="2" fillId="0" borderId="53" xfId="0" applyFont="1" applyBorder="1" applyAlignment="1">
      <alignment vertical="center" wrapText="1"/>
    </xf>
    <xf numFmtId="0" fontId="3" fillId="6" borderId="21" xfId="0" applyFont="1" applyFill="1" applyBorder="1" applyAlignment="1">
      <alignment vertical="center" wrapText="1"/>
    </xf>
    <xf numFmtId="180" fontId="2" fillId="0" borderId="43" xfId="0" applyNumberFormat="1" applyFont="1" applyBorder="1" applyAlignment="1">
      <alignment vertical="center" wrapText="1"/>
    </xf>
    <xf numFmtId="0" fontId="32" fillId="6" borderId="1" xfId="0" applyFont="1" applyFill="1" applyBorder="1" applyAlignment="1">
      <alignment vertical="center" wrapText="1"/>
    </xf>
    <xf numFmtId="176" fontId="2" fillId="3" borderId="15" xfId="0" applyNumberFormat="1" applyFont="1" applyFill="1" applyBorder="1" applyAlignment="1">
      <alignment vertical="center" wrapText="1"/>
    </xf>
    <xf numFmtId="0" fontId="3" fillId="0" borderId="0"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vertical="top" shrinkToFit="1"/>
    </xf>
    <xf numFmtId="177" fontId="2" fillId="0" borderId="19" xfId="0" applyNumberFormat="1" applyFont="1" applyBorder="1" applyAlignment="1">
      <alignment vertical="center" wrapText="1"/>
    </xf>
    <xf numFmtId="177" fontId="2" fillId="0" borderId="42" xfId="0" applyNumberFormat="1" applyFont="1" applyBorder="1" applyAlignment="1">
      <alignment horizontal="right" vertical="center" wrapText="1"/>
    </xf>
    <xf numFmtId="176" fontId="19" fillId="4" borderId="9" xfId="2" applyNumberFormat="1" applyFill="1" applyBorder="1" applyAlignment="1">
      <alignment vertical="center"/>
    </xf>
    <xf numFmtId="0" fontId="38" fillId="0" borderId="0" xfId="0" applyFont="1" applyBorder="1" applyAlignment="1">
      <alignment horizontal="right"/>
    </xf>
    <xf numFmtId="0" fontId="38" fillId="0" borderId="0" xfId="2" applyFont="1" applyAlignment="1">
      <alignment horizontal="right"/>
    </xf>
    <xf numFmtId="0" fontId="38" fillId="0" borderId="0" xfId="0" applyFont="1" applyAlignment="1">
      <alignment horizontal="right"/>
    </xf>
    <xf numFmtId="0" fontId="32" fillId="0" borderId="0" xfId="0" applyFont="1" applyFill="1" applyBorder="1" applyAlignment="1">
      <alignment horizontal="center" wrapText="1"/>
    </xf>
    <xf numFmtId="0" fontId="39" fillId="0" borderId="0" xfId="0" applyFont="1"/>
    <xf numFmtId="38" fontId="2" fillId="0" borderId="2" xfId="3" applyFont="1" applyBorder="1" applyAlignment="1">
      <alignment vertical="center"/>
    </xf>
    <xf numFmtId="0" fontId="2" fillId="0" borderId="0" xfId="0" applyFont="1" applyAlignment="1">
      <alignment horizontal="center"/>
    </xf>
    <xf numFmtId="0" fontId="2" fillId="2" borderId="2" xfId="0" applyFont="1" applyFill="1" applyBorder="1" applyAlignment="1">
      <alignment horizontal="center" vertical="center" wrapText="1"/>
    </xf>
    <xf numFmtId="0" fontId="25" fillId="0" borderId="0" xfId="2" applyFont="1" applyBorder="1" applyAlignment="1">
      <alignment horizontal="left" vertical="center"/>
    </xf>
    <xf numFmtId="0" fontId="2" fillId="6" borderId="11" xfId="0" applyFont="1" applyFill="1" applyBorder="1" applyAlignment="1">
      <alignment horizontal="center"/>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42" fillId="6" borderId="17" xfId="0" applyFont="1" applyFill="1" applyBorder="1" applyAlignment="1">
      <alignment horizontal="center" vertical="center" wrapText="1"/>
    </xf>
    <xf numFmtId="0" fontId="3" fillId="6" borderId="5" xfId="0" applyFont="1" applyFill="1" applyBorder="1" applyAlignment="1">
      <alignment horizontal="left" vertical="center" shrinkToFit="1"/>
    </xf>
    <xf numFmtId="0" fontId="2" fillId="3" borderId="0" xfId="0" applyFont="1" applyFill="1" applyAlignment="1">
      <alignment horizontal="center"/>
    </xf>
    <xf numFmtId="0" fontId="30" fillId="3" borderId="0" xfId="0" applyFont="1" applyFill="1"/>
    <xf numFmtId="0" fontId="2" fillId="3" borderId="0" xfId="0" applyFont="1" applyFill="1"/>
    <xf numFmtId="0" fontId="2" fillId="6" borderId="6" xfId="0" applyFont="1" applyFill="1" applyBorder="1" applyAlignment="1">
      <alignment vertical="center" shrinkToFit="1"/>
    </xf>
    <xf numFmtId="0" fontId="2" fillId="3" borderId="1" xfId="0" applyFont="1" applyFill="1" applyBorder="1" applyAlignment="1">
      <alignment horizontal="center"/>
    </xf>
    <xf numFmtId="0" fontId="2" fillId="3" borderId="28" xfId="0" applyFont="1" applyFill="1" applyBorder="1" applyAlignment="1">
      <alignment horizontal="center"/>
    </xf>
    <xf numFmtId="0" fontId="2" fillId="3" borderId="0" xfId="0" applyFont="1" applyFill="1" applyAlignment="1">
      <alignment horizontal="left"/>
    </xf>
    <xf numFmtId="0" fontId="30" fillId="3" borderId="1" xfId="0" applyFont="1" applyFill="1" applyBorder="1"/>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30" fillId="6" borderId="21" xfId="0" applyFont="1" applyFill="1" applyBorder="1" applyAlignment="1">
      <alignment horizontal="center" vertical="center" wrapText="1"/>
    </xf>
    <xf numFmtId="0" fontId="2" fillId="6" borderId="22" xfId="0" applyFont="1" applyFill="1" applyBorder="1" applyAlignment="1">
      <alignment vertical="center"/>
    </xf>
    <xf numFmtId="0" fontId="2" fillId="3" borderId="31" xfId="0" applyFont="1" applyFill="1" applyBorder="1" applyAlignment="1">
      <alignment horizontal="center"/>
    </xf>
    <xf numFmtId="0" fontId="2" fillId="3" borderId="27" xfId="0" applyFont="1" applyFill="1" applyBorder="1"/>
    <xf numFmtId="0" fontId="2" fillId="3" borderId="33" xfId="0" applyFont="1" applyFill="1" applyBorder="1" applyAlignment="1">
      <alignment horizontal="center"/>
    </xf>
    <xf numFmtId="0" fontId="30" fillId="3" borderId="28" xfId="0" applyFont="1" applyFill="1" applyBorder="1"/>
    <xf numFmtId="0" fontId="2" fillId="3" borderId="29" xfId="0" applyFont="1" applyFill="1" applyBorder="1"/>
    <xf numFmtId="0" fontId="2" fillId="3" borderId="0" xfId="0" applyFont="1" applyFill="1" applyBorder="1" applyAlignment="1">
      <alignment horizontal="center"/>
    </xf>
    <xf numFmtId="0" fontId="30" fillId="3" borderId="0" xfId="0" applyFont="1" applyFill="1" applyBorder="1"/>
    <xf numFmtId="0" fontId="2" fillId="3" borderId="0" xfId="0" applyFont="1" applyFill="1" applyBorder="1"/>
    <xf numFmtId="0" fontId="5" fillId="3" borderId="0" xfId="0" applyFont="1" applyFill="1" applyBorder="1" applyAlignment="1">
      <alignment horizontal="center" vertical="center" wrapText="1"/>
    </xf>
    <xf numFmtId="179" fontId="2" fillId="3" borderId="0" xfId="0" applyNumberFormat="1" applyFont="1" applyFill="1" applyBorder="1" applyAlignment="1">
      <alignment horizontal="center" vertical="center" wrapText="1"/>
    </xf>
    <xf numFmtId="182" fontId="2" fillId="3" borderId="42" xfId="0" applyNumberFormat="1" applyFont="1" applyFill="1" applyBorder="1" applyAlignment="1">
      <alignment vertical="center" wrapText="1"/>
    </xf>
    <xf numFmtId="183" fontId="5" fillId="4" borderId="0" xfId="0" applyNumberFormat="1" applyFont="1" applyFill="1" applyBorder="1" applyAlignment="1">
      <alignment vertical="center" wrapText="1"/>
    </xf>
    <xf numFmtId="20" fontId="23" fillId="0" borderId="0" xfId="2" applyNumberFormat="1" applyFont="1" applyAlignment="1">
      <alignment vertical="center"/>
    </xf>
    <xf numFmtId="0" fontId="5" fillId="6" borderId="20" xfId="0" applyFont="1" applyFill="1" applyBorder="1" applyAlignment="1">
      <alignment horizontal="center"/>
    </xf>
    <xf numFmtId="0" fontId="2" fillId="0" borderId="0" xfId="0" applyFont="1" applyAlignment="1">
      <alignment wrapText="1"/>
    </xf>
    <xf numFmtId="0" fontId="2" fillId="0" borderId="0" xfId="0" applyFont="1" applyAlignment="1">
      <alignment horizontal="center"/>
    </xf>
    <xf numFmtId="0" fontId="2" fillId="0" borderId="10" xfId="0" applyFont="1" applyFill="1" applyBorder="1" applyAlignment="1">
      <alignment vertical="center" wrapText="1"/>
    </xf>
    <xf numFmtId="178" fontId="9" fillId="0" borderId="0" xfId="0" applyNumberFormat="1" applyFont="1"/>
    <xf numFmtId="178" fontId="2" fillId="0" borderId="10" xfId="0" applyNumberFormat="1" applyFont="1" applyFill="1" applyBorder="1" applyAlignment="1">
      <alignment vertical="center" wrapText="1"/>
    </xf>
    <xf numFmtId="0" fontId="6" fillId="0" borderId="0" xfId="0" applyFont="1"/>
    <xf numFmtId="0" fontId="6" fillId="2" borderId="1" xfId="0" applyFont="1" applyFill="1" applyBorder="1" applyAlignment="1">
      <alignment vertical="center" wrapText="1"/>
    </xf>
    <xf numFmtId="0" fontId="6" fillId="0" borderId="0" xfId="0" applyFont="1" applyBorder="1"/>
    <xf numFmtId="0" fontId="6" fillId="2" borderId="15" xfId="0" applyFont="1" applyFill="1" applyBorder="1" applyAlignment="1">
      <alignment vertical="center"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2" fillId="9" borderId="0" xfId="0" applyFont="1" applyFill="1" applyAlignment="1">
      <alignment horizontal="center"/>
    </xf>
    <xf numFmtId="0" fontId="2" fillId="0" borderId="0" xfId="0" applyFont="1" applyAlignment="1">
      <alignment wrapText="1"/>
    </xf>
    <xf numFmtId="179" fontId="2" fillId="4" borderId="1" xfId="0" applyNumberFormat="1" applyFont="1" applyFill="1" applyBorder="1" applyAlignment="1">
      <alignment horizontal="right" vertical="center" wrapText="1"/>
    </xf>
    <xf numFmtId="179" fontId="2" fillId="4" borderId="27" xfId="0" applyNumberFormat="1" applyFont="1" applyFill="1" applyBorder="1" applyAlignment="1">
      <alignment horizontal="right" vertical="center" wrapText="1"/>
    </xf>
    <xf numFmtId="0" fontId="3" fillId="6" borderId="23" xfId="0" applyFont="1" applyFill="1" applyBorder="1" applyAlignment="1">
      <alignment horizontal="left" vertical="center" shrinkToFit="1"/>
    </xf>
    <xf numFmtId="0" fontId="3" fillId="6" borderId="5" xfId="0" applyFont="1" applyFill="1" applyBorder="1" applyAlignment="1">
      <alignment horizontal="left" vertical="center" shrinkToFit="1"/>
    </xf>
    <xf numFmtId="0" fontId="16" fillId="6" borderId="2"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2" fillId="6" borderId="20" xfId="0" applyFont="1" applyFill="1" applyBorder="1" applyAlignment="1">
      <alignment horizontal="left" vertical="center" shrinkToFit="1"/>
    </xf>
    <xf numFmtId="0" fontId="2" fillId="6" borderId="21" xfId="0" applyFont="1" applyFill="1" applyBorder="1" applyAlignment="1">
      <alignment horizontal="left" vertical="center" shrinkToFi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180" fontId="2" fillId="4" borderId="2" xfId="0" applyNumberFormat="1" applyFont="1" applyFill="1" applyBorder="1" applyAlignment="1">
      <alignment horizontal="right" vertical="center" wrapText="1"/>
    </xf>
    <xf numFmtId="180" fontId="2" fillId="4" borderId="3" xfId="0" applyNumberFormat="1" applyFont="1" applyFill="1" applyBorder="1" applyAlignment="1">
      <alignment horizontal="right" vertical="center" wrapText="1"/>
    </xf>
    <xf numFmtId="181" fontId="2" fillId="4" borderId="2" xfId="0" applyNumberFormat="1" applyFont="1" applyFill="1" applyBorder="1" applyAlignment="1">
      <alignment horizontal="right" vertical="center" wrapText="1"/>
    </xf>
    <xf numFmtId="181" fontId="2" fillId="4" borderId="24"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179" fontId="2" fillId="4" borderId="15" xfId="0" applyNumberFormat="1" applyFont="1" applyFill="1" applyBorder="1" applyAlignment="1">
      <alignment horizontal="center" vertical="center" wrapText="1"/>
    </xf>
    <xf numFmtId="179" fontId="2" fillId="4" borderId="16" xfId="0" applyNumberFormat="1" applyFont="1" applyFill="1" applyBorder="1" applyAlignment="1">
      <alignment horizontal="center" vertical="center" wrapText="1"/>
    </xf>
    <xf numFmtId="179" fontId="2" fillId="4" borderId="11" xfId="0" applyNumberFormat="1" applyFont="1" applyFill="1" applyBorder="1" applyAlignment="1">
      <alignment horizontal="center" vertical="center" wrapText="1"/>
    </xf>
    <xf numFmtId="0" fontId="5" fillId="0" borderId="0" xfId="0" applyFont="1" applyAlignment="1">
      <alignment horizontal="center"/>
    </xf>
    <xf numFmtId="0" fontId="5" fillId="0" borderId="21" xfId="0" applyFont="1" applyBorder="1" applyAlignment="1">
      <alignment shrinkToFit="1"/>
    </xf>
    <xf numFmtId="0" fontId="5" fillId="0" borderId="22" xfId="0" applyFont="1" applyBorder="1" applyAlignment="1">
      <alignment shrinkToFit="1"/>
    </xf>
    <xf numFmtId="0" fontId="6" fillId="0" borderId="6" xfId="0" applyFont="1" applyBorder="1" applyAlignment="1">
      <alignment vertical="center" shrinkToFit="1"/>
    </xf>
    <xf numFmtId="0" fontId="6" fillId="0" borderId="36" xfId="0" applyFont="1" applyBorder="1" applyAlignment="1">
      <alignment vertical="center" shrinkToFit="1"/>
    </xf>
    <xf numFmtId="0" fontId="36" fillId="0" borderId="12" xfId="0" applyFont="1" applyBorder="1" applyAlignment="1">
      <alignment horizontal="left" shrinkToFit="1"/>
    </xf>
    <xf numFmtId="0" fontId="36" fillId="0" borderId="13" xfId="0" applyFont="1" applyBorder="1" applyAlignment="1">
      <alignment horizontal="left" shrinkToFit="1"/>
    </xf>
    <xf numFmtId="0" fontId="36" fillId="0" borderId="32" xfId="0" applyFont="1" applyBorder="1" applyAlignment="1">
      <alignment horizontal="left" shrinkToFit="1"/>
    </xf>
    <xf numFmtId="0" fontId="17" fillId="6" borderId="60"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3" borderId="1"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6" borderId="1" xfId="0" applyFont="1" applyFill="1" applyBorder="1" applyAlignment="1">
      <alignment horizontal="center" vertical="center"/>
    </xf>
    <xf numFmtId="0" fontId="2" fillId="6" borderId="28" xfId="0" applyFont="1" applyFill="1" applyBorder="1" applyAlignment="1">
      <alignment horizontal="center" vertical="center"/>
    </xf>
    <xf numFmtId="178" fontId="2" fillId="3" borderId="40" xfId="0" applyNumberFormat="1" applyFont="1" applyFill="1" applyBorder="1" applyAlignment="1">
      <alignment horizontal="center"/>
    </xf>
    <xf numFmtId="178" fontId="2" fillId="3" borderId="18" xfId="0" applyNumberFormat="1" applyFont="1" applyFill="1" applyBorder="1" applyAlignment="1">
      <alignment horizontal="center"/>
    </xf>
    <xf numFmtId="0" fontId="2" fillId="0" borderId="7" xfId="0" applyFont="1" applyBorder="1" applyAlignment="1">
      <alignment shrinkToFit="1"/>
    </xf>
    <xf numFmtId="0" fontId="2" fillId="0" borderId="61" xfId="0" applyFont="1" applyBorder="1" applyAlignment="1">
      <alignment shrinkToFit="1"/>
    </xf>
    <xf numFmtId="0" fontId="5" fillId="6" borderId="33" xfId="0" applyFont="1" applyFill="1" applyBorder="1" applyAlignment="1">
      <alignment horizontal="center"/>
    </xf>
    <xf numFmtId="0" fontId="5" fillId="6" borderId="28" xfId="0" applyFont="1" applyFill="1" applyBorder="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179" fontId="2" fillId="4" borderId="6" xfId="0" applyNumberFormat="1" applyFont="1" applyFill="1" applyBorder="1" applyAlignment="1">
      <alignment horizontal="right" vertical="center" wrapText="1"/>
    </xf>
    <xf numFmtId="0" fontId="2" fillId="6" borderId="25" xfId="0" applyFont="1" applyFill="1" applyBorder="1" applyAlignment="1">
      <alignment horizontal="center" vertical="center" wrapText="1" shrinkToFit="1"/>
    </xf>
    <xf numFmtId="0" fontId="2" fillId="6" borderId="26" xfId="0" applyFont="1" applyFill="1" applyBorder="1" applyAlignment="1">
      <alignment horizontal="center" vertical="center" wrapText="1" shrinkToFit="1"/>
    </xf>
    <xf numFmtId="179" fontId="2" fillId="4" borderId="36" xfId="0" applyNumberFormat="1" applyFont="1" applyFill="1" applyBorder="1" applyAlignment="1">
      <alignment horizontal="right" vertical="center" wrapText="1"/>
    </xf>
    <xf numFmtId="0" fontId="2" fillId="0" borderId="19" xfId="1" applyFont="1" applyFill="1" applyBorder="1" applyAlignment="1">
      <alignment horizontal="left" shrinkToFit="1"/>
    </xf>
    <xf numFmtId="0" fontId="2" fillId="0" borderId="30" xfId="1" applyFont="1" applyFill="1" applyBorder="1" applyAlignment="1">
      <alignment horizontal="left" shrinkToFit="1"/>
    </xf>
    <xf numFmtId="0" fontId="2" fillId="0" borderId="19" xfId="0" applyFont="1" applyFill="1" applyBorder="1" applyAlignment="1">
      <alignment shrinkToFit="1"/>
    </xf>
    <xf numFmtId="0" fontId="2" fillId="0" borderId="43" xfId="0" applyFont="1" applyFill="1" applyBorder="1" applyAlignment="1">
      <alignment shrinkToFit="1"/>
    </xf>
    <xf numFmtId="0" fontId="5" fillId="6" borderId="33" xfId="0" applyFont="1" applyFill="1" applyBorder="1" applyAlignment="1">
      <alignment horizontal="center" vertical="center" wrapText="1" shrinkToFit="1"/>
    </xf>
    <xf numFmtId="0" fontId="5" fillId="6" borderId="28" xfId="0" applyFont="1" applyFill="1" applyBorder="1" applyAlignment="1">
      <alignment horizontal="center" vertical="center" wrapText="1" shrinkToFit="1"/>
    </xf>
    <xf numFmtId="179" fontId="2" fillId="4" borderId="42" xfId="0" applyNumberFormat="1" applyFont="1" applyFill="1" applyBorder="1" applyAlignment="1">
      <alignment horizontal="center" vertical="center" wrapText="1"/>
    </xf>
    <xf numFmtId="179" fontId="2" fillId="4" borderId="65" xfId="0" applyNumberFormat="1" applyFont="1" applyFill="1" applyBorder="1" applyAlignment="1">
      <alignment horizontal="center" vertical="center" wrapText="1"/>
    </xf>
    <xf numFmtId="179" fontId="2" fillId="4" borderId="38" xfId="0" applyNumberFormat="1" applyFont="1" applyFill="1" applyBorder="1" applyAlignment="1">
      <alignment horizontal="center" vertical="center" wrapTex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5" xfId="0" applyFont="1" applyFill="1" applyBorder="1" applyAlignment="1">
      <alignment shrinkToFit="1"/>
    </xf>
    <xf numFmtId="0" fontId="2" fillId="0" borderId="53" xfId="0" applyFont="1" applyFill="1" applyBorder="1" applyAlignment="1">
      <alignment shrinkToFit="1"/>
    </xf>
    <xf numFmtId="0" fontId="2" fillId="0" borderId="1" xfId="0" applyFont="1" applyFill="1" applyBorder="1" applyAlignment="1">
      <alignment horizontal="left" shrinkToFit="1"/>
    </xf>
    <xf numFmtId="0" fontId="2" fillId="0" borderId="27" xfId="0" applyFont="1" applyFill="1" applyBorder="1" applyAlignment="1">
      <alignment horizontal="left" shrinkToFit="1"/>
    </xf>
    <xf numFmtId="0" fontId="2" fillId="0" borderId="28" xfId="1" applyFont="1" applyFill="1" applyBorder="1"/>
    <xf numFmtId="0" fontId="2" fillId="0" borderId="29" xfId="1" applyFont="1" applyFill="1" applyBorder="1"/>
    <xf numFmtId="0" fontId="2" fillId="9" borderId="54" xfId="0" applyFont="1" applyFill="1" applyBorder="1" applyAlignment="1">
      <alignment horizontal="center"/>
    </xf>
    <xf numFmtId="0" fontId="3" fillId="0" borderId="0" xfId="0" applyFont="1" applyBorder="1" applyAlignment="1">
      <alignment vertical="top" wrapText="1"/>
    </xf>
    <xf numFmtId="0" fontId="29" fillId="0" borderId="0" xfId="0" applyFont="1" applyBorder="1" applyAlignment="1">
      <alignment vertical="top" wrapText="1"/>
    </xf>
    <xf numFmtId="0" fontId="35" fillId="0" borderId="2" xfId="0" applyFont="1" applyBorder="1" applyAlignment="1">
      <alignment horizontal="center"/>
    </xf>
    <xf numFmtId="0" fontId="35" fillId="0" borderId="5" xfId="0" applyFont="1" applyBorder="1" applyAlignment="1">
      <alignment horizontal="center"/>
    </xf>
    <xf numFmtId="0" fontId="35" fillId="0" borderId="3" xfId="0" applyFont="1" applyBorder="1" applyAlignment="1">
      <alignment horizontal="center"/>
    </xf>
    <xf numFmtId="0" fontId="3" fillId="0" borderId="0" xfId="0" applyFont="1" applyAlignment="1">
      <alignment vertical="top" wrapText="1"/>
    </xf>
    <xf numFmtId="0" fontId="3" fillId="0" borderId="0" xfId="0" applyFont="1" applyBorder="1" applyAlignment="1">
      <alignment horizontal="left" vertical="top"/>
    </xf>
    <xf numFmtId="0" fontId="3" fillId="3"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4" borderId="2"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0" xfId="0" applyFont="1" applyAlignment="1">
      <alignment horizontal="center"/>
    </xf>
    <xf numFmtId="0" fontId="5" fillId="2" borderId="15" xfId="0" applyFont="1" applyFill="1" applyBorder="1" applyAlignment="1">
      <alignment horizontal="center" vertical="center" wrapText="1" shrinkToFit="1"/>
    </xf>
    <xf numFmtId="0" fontId="5" fillId="2" borderId="1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2" fillId="2" borderId="6" xfId="0" applyFont="1" applyFill="1" applyBorder="1" applyAlignment="1">
      <alignment horizontal="left" vertical="center" shrinkToFit="1"/>
    </xf>
    <xf numFmtId="178" fontId="2" fillId="0" borderId="41" xfId="0" applyNumberFormat="1" applyFont="1" applyFill="1" applyBorder="1" applyAlignment="1">
      <alignment horizontal="center" vertical="center" wrapText="1"/>
    </xf>
    <xf numFmtId="178" fontId="2" fillId="0" borderId="55" xfId="0" applyNumberFormat="1"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3" borderId="28" xfId="1" applyFont="1" applyFill="1" applyBorder="1" applyAlignment="1">
      <alignment horizontal="center" vertical="center" wrapText="1"/>
    </xf>
    <xf numFmtId="0" fontId="2" fillId="3" borderId="29" xfId="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4" fillId="0" borderId="4" xfId="0" applyFont="1" applyBorder="1" applyAlignment="1">
      <alignment horizontal="left" wrapText="1"/>
    </xf>
    <xf numFmtId="0" fontId="4" fillId="0" borderId="0" xfId="0" applyFont="1" applyAlignment="1">
      <alignment horizontal="left" wrapText="1"/>
    </xf>
    <xf numFmtId="0" fontId="2" fillId="6" borderId="44"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0" borderId="4" xfId="0" applyFont="1" applyBorder="1" applyAlignment="1">
      <alignment horizontal="left" vertical="center" wrapText="1"/>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9" borderId="2" xfId="0" applyFont="1" applyFill="1" applyBorder="1" applyAlignment="1">
      <alignment horizontal="center" shrinkToFit="1"/>
    </xf>
    <xf numFmtId="0" fontId="2" fillId="9" borderId="3" xfId="0" applyFont="1" applyFill="1" applyBorder="1" applyAlignment="1">
      <alignment horizontal="center" shrinkToFi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4" fillId="2" borderId="6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1" xfId="0" applyFont="1" applyFill="1" applyBorder="1" applyAlignment="1">
      <alignment horizontal="left" vertical="center" shrinkToFit="1"/>
    </xf>
    <xf numFmtId="0" fontId="2" fillId="4" borderId="1" xfId="0" applyFont="1" applyFill="1" applyBorder="1" applyAlignment="1">
      <alignment horizontal="left" vertical="center" wrapText="1"/>
    </xf>
    <xf numFmtId="0" fontId="2" fillId="4" borderId="5" xfId="0" applyFont="1" applyFill="1" applyBorder="1" applyAlignment="1">
      <alignment horizontal="center" vertical="center" shrinkToFit="1"/>
    </xf>
    <xf numFmtId="0" fontId="2" fillId="0" borderId="57"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4" fillId="0" borderId="60" xfId="0" applyFont="1" applyBorder="1" applyAlignment="1">
      <alignment horizontal="left" vertical="center" wrapText="1"/>
    </xf>
    <xf numFmtId="0" fontId="4" fillId="0" borderId="54" xfId="0" applyFont="1" applyBorder="1" applyAlignment="1">
      <alignment horizontal="left" vertical="center" wrapText="1"/>
    </xf>
    <xf numFmtId="0" fontId="2" fillId="0" borderId="3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52" xfId="1" applyFont="1" applyFill="1" applyBorder="1" applyAlignment="1">
      <alignment horizontal="center" vertical="center" wrapText="1"/>
    </xf>
    <xf numFmtId="0" fontId="2" fillId="3" borderId="66" xfId="1" applyFont="1" applyFill="1" applyBorder="1" applyAlignment="1">
      <alignment horizontal="center" vertical="center" wrapText="1"/>
    </xf>
    <xf numFmtId="0" fontId="2" fillId="3" borderId="58" xfId="1" applyFont="1" applyFill="1" applyBorder="1" applyAlignment="1">
      <alignment horizontal="center" vertical="center" wrapText="1"/>
    </xf>
    <xf numFmtId="0" fontId="2" fillId="6" borderId="41" xfId="0" applyFont="1" applyFill="1" applyBorder="1" applyAlignment="1">
      <alignment horizontal="left" vertical="center" wrapText="1" shrinkToFit="1"/>
    </xf>
    <xf numFmtId="0" fontId="2" fillId="6" borderId="9" xfId="0" applyFont="1" applyFill="1" applyBorder="1" applyAlignment="1">
      <alignment horizontal="left" vertical="center" wrapText="1" shrinkToFit="1"/>
    </xf>
    <xf numFmtId="0" fontId="2" fillId="6" borderId="10" xfId="0" applyFont="1" applyFill="1" applyBorder="1" applyAlignment="1">
      <alignment horizontal="left" vertical="center" wrapText="1" shrinkToFit="1"/>
    </xf>
    <xf numFmtId="0" fontId="2" fillId="3" borderId="8"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6" borderId="56"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5" xfId="0" applyFont="1" applyFill="1" applyBorder="1" applyAlignment="1">
      <alignment horizontal="center" vertical="center" shrinkToFit="1"/>
    </xf>
    <xf numFmtId="0" fontId="43" fillId="3" borderId="0" xfId="0" applyFont="1" applyFill="1" applyBorder="1" applyAlignment="1">
      <alignment horizontal="left" vertical="center" wrapText="1"/>
    </xf>
    <xf numFmtId="179" fontId="13" fillId="4" borderId="4" xfId="0" applyNumberFormat="1" applyFont="1" applyFill="1" applyBorder="1" applyAlignment="1">
      <alignment horizontal="right" vertical="center"/>
    </xf>
    <xf numFmtId="179" fontId="13" fillId="4" borderId="15" xfId="0" applyNumberFormat="1" applyFont="1" applyFill="1" applyBorder="1" applyAlignment="1">
      <alignment horizontal="right" vertical="center"/>
    </xf>
    <xf numFmtId="0" fontId="2" fillId="0" borderId="63" xfId="0" applyFont="1" applyBorder="1" applyAlignment="1">
      <alignment horizontal="left" vertical="center" wrapText="1"/>
    </xf>
    <xf numFmtId="0" fontId="2" fillId="0" borderId="11" xfId="0" applyFont="1" applyBorder="1" applyAlignment="1">
      <alignment horizontal="left" vertical="center" wrapText="1"/>
    </xf>
    <xf numFmtId="176" fontId="14" fillId="4" borderId="52" xfId="0" applyNumberFormat="1" applyFont="1" applyFill="1" applyBorder="1" applyAlignment="1">
      <alignment horizontal="right" vertical="center" wrapText="1"/>
    </xf>
    <xf numFmtId="176" fontId="14" fillId="4" borderId="15" xfId="0" applyNumberFormat="1" applyFont="1" applyFill="1" applyBorder="1" applyAlignment="1">
      <alignment horizontal="righ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2" fillId="0" borderId="64" xfId="0" applyFont="1" applyBorder="1" applyAlignment="1">
      <alignment horizontal="left" vertical="center" wrapText="1"/>
    </xf>
    <xf numFmtId="176" fontId="14" fillId="4" borderId="57" xfId="0" applyNumberFormat="1" applyFont="1" applyFill="1" applyBorder="1" applyAlignment="1">
      <alignment horizontal="right" vertical="center" wrapText="1"/>
    </xf>
    <xf numFmtId="0" fontId="4" fillId="2" borderId="62" xfId="0" applyFont="1" applyFill="1" applyBorder="1" applyAlignment="1">
      <alignment horizontal="left" vertical="center" wrapText="1"/>
    </xf>
    <xf numFmtId="0" fontId="25" fillId="0" borderId="8"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0" xfId="2" applyFont="1" applyBorder="1" applyAlignment="1">
      <alignment horizontal="center" vertical="center" wrapText="1"/>
    </xf>
    <xf numFmtId="0" fontId="27" fillId="0" borderId="0" xfId="2" applyFont="1" applyAlignment="1">
      <alignment horizontal="left"/>
    </xf>
    <xf numFmtId="0" fontId="26" fillId="0" borderId="0" xfId="2" applyFont="1" applyAlignment="1">
      <alignment horizontal="left"/>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2" fillId="0" borderId="10" xfId="2" applyFont="1" applyBorder="1" applyAlignment="1">
      <alignment horizontal="center" vertical="center"/>
    </xf>
    <xf numFmtId="0" fontId="22" fillId="0" borderId="49" xfId="2" applyFont="1" applyBorder="1" applyAlignment="1">
      <alignment horizontal="center" vertical="center"/>
    </xf>
    <xf numFmtId="0" fontId="22" fillId="0" borderId="47" xfId="2" applyFont="1" applyBorder="1" applyAlignment="1">
      <alignment horizontal="center" vertical="center"/>
    </xf>
    <xf numFmtId="0" fontId="22" fillId="0" borderId="49" xfId="2" applyFont="1" applyBorder="1" applyAlignment="1">
      <alignment horizontal="justify" vertical="center"/>
    </xf>
    <xf numFmtId="0" fontId="22" fillId="0" borderId="48" xfId="2" applyFont="1" applyBorder="1" applyAlignment="1">
      <alignment horizontal="justify" vertical="center"/>
    </xf>
    <xf numFmtId="0" fontId="22" fillId="0" borderId="47" xfId="2" applyFont="1" applyBorder="1" applyAlignment="1">
      <alignment horizontal="justify" vertical="center"/>
    </xf>
    <xf numFmtId="0" fontId="20" fillId="0" borderId="0" xfId="2" applyFont="1" applyAlignment="1">
      <alignment horizontal="left" vertical="center" wrapText="1"/>
    </xf>
    <xf numFmtId="0" fontId="22" fillId="0" borderId="8" xfId="2" applyFont="1" applyBorder="1" applyAlignment="1">
      <alignment horizontal="left" vertical="center"/>
    </xf>
    <xf numFmtId="0" fontId="22" fillId="0" borderId="9" xfId="2" applyFont="1" applyBorder="1" applyAlignment="1">
      <alignment horizontal="left" vertical="center"/>
    </xf>
    <xf numFmtId="0" fontId="28" fillId="0" borderId="49" xfId="2" applyFont="1" applyBorder="1" applyAlignment="1">
      <alignment horizontal="justify" vertical="center" wrapText="1"/>
    </xf>
    <xf numFmtId="0" fontId="28" fillId="0" borderId="48" xfId="2" applyFont="1" applyBorder="1" applyAlignment="1">
      <alignment horizontal="justify" vertical="center" wrapText="1"/>
    </xf>
    <xf numFmtId="0" fontId="28" fillId="0" borderId="47" xfId="2" applyFont="1" applyBorder="1" applyAlignment="1">
      <alignment horizontal="justify" vertical="center" wrapText="1"/>
    </xf>
  </cellXfs>
  <cellStyles count="4">
    <cellStyle name="ハイパーリンク" xfId="1" builtinId="8" customBuiltin="1"/>
    <cellStyle name="桁区切り" xfId="3" builtinId="6"/>
    <cellStyle name="標準" xfId="0" builtinId="0"/>
    <cellStyle name="標準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637312</xdr:colOff>
      <xdr:row>3</xdr:row>
      <xdr:rowOff>311727</xdr:rowOff>
    </xdr:from>
    <xdr:to>
      <xdr:col>7</xdr:col>
      <xdr:colOff>7654350</xdr:colOff>
      <xdr:row>5</xdr:row>
      <xdr:rowOff>230909</xdr:rowOff>
    </xdr:to>
    <xdr:sp macro="" textlink="">
      <xdr:nvSpPr>
        <xdr:cNvPr id="16" name="吹き出し: 四角形 15">
          <a:extLst>
            <a:ext uri="{FF2B5EF4-FFF2-40B4-BE49-F238E27FC236}">
              <a16:creationId xmlns:a16="http://schemas.microsoft.com/office/drawing/2014/main" id="{28178470-1B9B-4115-9377-726C4AA6D36D}"/>
            </a:ext>
          </a:extLst>
        </xdr:cNvPr>
        <xdr:cNvSpPr/>
      </xdr:nvSpPr>
      <xdr:spPr>
        <a:xfrm>
          <a:off x="11707094" y="1627909"/>
          <a:ext cx="7017038" cy="667327"/>
        </a:xfrm>
        <a:prstGeom prst="wedgeRectCallout">
          <a:avLst>
            <a:gd name="adj1" fmla="val -56211"/>
            <a:gd name="adj2" fmla="val -156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申請書を提出する日（システム上で提出する日。郵送による場合は投函の日。）を入力してください。</a:t>
          </a:r>
        </a:p>
      </xdr:txBody>
    </xdr:sp>
    <xdr:clientData/>
  </xdr:twoCellAnchor>
  <xdr:twoCellAnchor>
    <xdr:from>
      <xdr:col>7</xdr:col>
      <xdr:colOff>650012</xdr:colOff>
      <xdr:row>29</xdr:row>
      <xdr:rowOff>277091</xdr:rowOff>
    </xdr:from>
    <xdr:to>
      <xdr:col>7</xdr:col>
      <xdr:colOff>7436141</xdr:colOff>
      <xdr:row>31</xdr:row>
      <xdr:rowOff>124690</xdr:rowOff>
    </xdr:to>
    <xdr:sp macro="" textlink="">
      <xdr:nvSpPr>
        <xdr:cNvPr id="19" name="吹き出し: 四角形 7">
          <a:extLst>
            <a:ext uri="{FF2B5EF4-FFF2-40B4-BE49-F238E27FC236}">
              <a16:creationId xmlns:a16="http://schemas.microsoft.com/office/drawing/2014/main" id="{72CEDD98-08CF-42F1-B03D-0091A3CF9D18}"/>
            </a:ext>
          </a:extLst>
        </xdr:cNvPr>
        <xdr:cNvSpPr/>
      </xdr:nvSpPr>
      <xdr:spPr>
        <a:xfrm>
          <a:off x="11719794" y="10238509"/>
          <a:ext cx="6786129" cy="568036"/>
        </a:xfrm>
        <a:prstGeom prst="wedgeRectCallout">
          <a:avLst>
            <a:gd name="adj1" fmla="val -55213"/>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工事請負予定事業者の情報を記載してください。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651167</xdr:colOff>
      <xdr:row>23</xdr:row>
      <xdr:rowOff>249383</xdr:rowOff>
    </xdr:from>
    <xdr:to>
      <xdr:col>7</xdr:col>
      <xdr:colOff>7412185</xdr:colOff>
      <xdr:row>25</xdr:row>
      <xdr:rowOff>304800</xdr:rowOff>
    </xdr:to>
    <xdr:sp macro="" textlink="">
      <xdr:nvSpPr>
        <xdr:cNvPr id="21" name="吹き出し: 四角形 8">
          <a:extLst>
            <a:ext uri="{FF2B5EF4-FFF2-40B4-BE49-F238E27FC236}">
              <a16:creationId xmlns:a16="http://schemas.microsoft.com/office/drawing/2014/main" id="{9632183C-62AF-4078-A53A-974283CE4B9F}"/>
            </a:ext>
          </a:extLst>
        </xdr:cNvPr>
        <xdr:cNvSpPr/>
      </xdr:nvSpPr>
      <xdr:spPr>
        <a:xfrm>
          <a:off x="11720949" y="9656619"/>
          <a:ext cx="6761018" cy="775854"/>
        </a:xfrm>
        <a:prstGeom prst="wedgeRectCallout">
          <a:avLst>
            <a:gd name="adj1" fmla="val -57620"/>
            <a:gd name="adj2" fmla="val -385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水色のセルは自動入力となっています。</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別紙１、２の入力内容が反映されます。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651167</xdr:colOff>
      <xdr:row>11</xdr:row>
      <xdr:rowOff>277092</xdr:rowOff>
    </xdr:from>
    <xdr:to>
      <xdr:col>7</xdr:col>
      <xdr:colOff>7467893</xdr:colOff>
      <xdr:row>11</xdr:row>
      <xdr:rowOff>942110</xdr:rowOff>
    </xdr:to>
    <xdr:sp macro="" textlink="">
      <xdr:nvSpPr>
        <xdr:cNvPr id="23" name="吹き出し: 四角形 13">
          <a:extLst>
            <a:ext uri="{FF2B5EF4-FFF2-40B4-BE49-F238E27FC236}">
              <a16:creationId xmlns:a16="http://schemas.microsoft.com/office/drawing/2014/main" id="{7DC215B8-344E-4E64-AD26-6D4FB3978803}"/>
            </a:ext>
          </a:extLst>
        </xdr:cNvPr>
        <xdr:cNvSpPr/>
      </xdr:nvSpPr>
      <xdr:spPr>
        <a:xfrm>
          <a:off x="11720949" y="4419601"/>
          <a:ext cx="6816726" cy="665018"/>
        </a:xfrm>
        <a:prstGeom prst="wedgeRectCallout">
          <a:avLst>
            <a:gd name="adj1" fmla="val -58053"/>
            <a:gd name="adj2" fmla="val -148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申請者情報を記入してください。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住所については、申請日現在の現住所を記載してください。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637312</xdr:colOff>
      <xdr:row>19</xdr:row>
      <xdr:rowOff>221674</xdr:rowOff>
    </xdr:from>
    <xdr:to>
      <xdr:col>7</xdr:col>
      <xdr:colOff>7454038</xdr:colOff>
      <xdr:row>22</xdr:row>
      <xdr:rowOff>0</xdr:rowOff>
    </xdr:to>
    <xdr:sp macro="" textlink="">
      <xdr:nvSpPr>
        <xdr:cNvPr id="25" name="吹き出し: 四角形 13">
          <a:extLst>
            <a:ext uri="{FF2B5EF4-FFF2-40B4-BE49-F238E27FC236}">
              <a16:creationId xmlns:a16="http://schemas.microsoft.com/office/drawing/2014/main" id="{7DC215B8-344E-4E64-AD26-6D4FB3978803}"/>
            </a:ext>
          </a:extLst>
        </xdr:cNvPr>
        <xdr:cNvSpPr/>
      </xdr:nvSpPr>
      <xdr:spPr>
        <a:xfrm>
          <a:off x="11707094" y="8104910"/>
          <a:ext cx="6816726" cy="942108"/>
        </a:xfrm>
        <a:prstGeom prst="wedgeRectCallout">
          <a:avLst>
            <a:gd name="adj1" fmla="val -57850"/>
            <a:gd name="adj2" fmla="val -164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補助対象設備を設置される住宅の住所を記載してください。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また、建物の区分については、（新築／既築）のいずれかを選択してださい。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623456</xdr:colOff>
      <xdr:row>49</xdr:row>
      <xdr:rowOff>138543</xdr:rowOff>
    </xdr:from>
    <xdr:to>
      <xdr:col>7</xdr:col>
      <xdr:colOff>7409585</xdr:colOff>
      <xdr:row>51</xdr:row>
      <xdr:rowOff>318654</xdr:rowOff>
    </xdr:to>
    <xdr:sp macro="" textlink="">
      <xdr:nvSpPr>
        <xdr:cNvPr id="27" name="吹き出し: 四角形 7">
          <a:extLst>
            <a:ext uri="{FF2B5EF4-FFF2-40B4-BE49-F238E27FC236}">
              <a16:creationId xmlns:a16="http://schemas.microsoft.com/office/drawing/2014/main" id="{72CEDD98-08CF-42F1-B03D-0091A3CF9D18}"/>
            </a:ext>
          </a:extLst>
        </xdr:cNvPr>
        <xdr:cNvSpPr/>
      </xdr:nvSpPr>
      <xdr:spPr>
        <a:xfrm>
          <a:off x="11693238" y="18440398"/>
          <a:ext cx="6786129" cy="789711"/>
        </a:xfrm>
        <a:prstGeom prst="wedgeRectCallout">
          <a:avLst>
            <a:gd name="adj1" fmla="val -55213"/>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交付要綱及び手引きをご覧いただき、改めて交付要件等のご確認をお願いします。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637308</xdr:colOff>
      <xdr:row>33</xdr:row>
      <xdr:rowOff>166261</xdr:rowOff>
    </xdr:from>
    <xdr:to>
      <xdr:col>7</xdr:col>
      <xdr:colOff>7423437</xdr:colOff>
      <xdr:row>35</xdr:row>
      <xdr:rowOff>277099</xdr:rowOff>
    </xdr:to>
    <xdr:sp macro="" textlink="">
      <xdr:nvSpPr>
        <xdr:cNvPr id="9" name="吹き出し: 四角形 7">
          <a:extLst>
            <a:ext uri="{FF2B5EF4-FFF2-40B4-BE49-F238E27FC236}">
              <a16:creationId xmlns:a16="http://schemas.microsoft.com/office/drawing/2014/main" id="{72CEDD98-08CF-42F1-B03D-0091A3CF9D18}"/>
            </a:ext>
          </a:extLst>
        </xdr:cNvPr>
        <xdr:cNvSpPr/>
      </xdr:nvSpPr>
      <xdr:spPr>
        <a:xfrm>
          <a:off x="11707090" y="13217243"/>
          <a:ext cx="6786129" cy="831274"/>
        </a:xfrm>
        <a:prstGeom prst="wedgeRectCallout">
          <a:avLst>
            <a:gd name="adj1" fmla="val -55825"/>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該当する項目の□を削除し、</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☑（「ちぇっく」と入力し変換）を入力してください。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523875</xdr:colOff>
      <xdr:row>70</xdr:row>
      <xdr:rowOff>70716</xdr:rowOff>
    </xdr:from>
    <xdr:to>
      <xdr:col>7</xdr:col>
      <xdr:colOff>7604125</xdr:colOff>
      <xdr:row>72</xdr:row>
      <xdr:rowOff>1158875</xdr:rowOff>
    </xdr:to>
    <xdr:sp macro="" textlink="">
      <xdr:nvSpPr>
        <xdr:cNvPr id="12" name="吹き出し: 四角形 10">
          <a:extLst>
            <a:ext uri="{FF2B5EF4-FFF2-40B4-BE49-F238E27FC236}">
              <a16:creationId xmlns:a16="http://schemas.microsoft.com/office/drawing/2014/main" id="{46D97D95-D8E1-4503-9714-6749B6BA55A5}"/>
            </a:ext>
          </a:extLst>
        </xdr:cNvPr>
        <xdr:cNvSpPr/>
      </xdr:nvSpPr>
      <xdr:spPr>
        <a:xfrm>
          <a:off x="11593657" y="26546752"/>
          <a:ext cx="7080250" cy="5729432"/>
        </a:xfrm>
        <a:prstGeom prst="wedgeRectCallout">
          <a:avLst>
            <a:gd name="adj1" fmla="val -50016"/>
            <a:gd name="adj2" fmla="val -228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導入する設備の種類に応じて、関係書類を提出してください。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・別紙〇・・・様式を使用してください。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や</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Word</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で作ったデータは</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形式で保存し、提出してください。そのほかの資料についてはスキャナーなどで取り込み、</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形式で保存し、提出してください。</a:t>
          </a:r>
        </a:p>
        <a:p>
          <a:pPr algn="l"/>
          <a:endParaRPr kumimoji="1" lang="ja-JP" altLang="en-US"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・「その他市長が必要と認める書類」は、市から提出指示があった場合のみご準備ください。</a:t>
          </a:r>
        </a:p>
        <a:p>
          <a:pPr algn="l"/>
          <a:endParaRPr kumimoji="1" lang="ja-JP" altLang="en-US"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・チェックリスト（交付申請用）を活用の上、不備の無いようご準備ください。</a:t>
          </a: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503962</xdr:colOff>
      <xdr:row>7</xdr:row>
      <xdr:rowOff>282592</xdr:rowOff>
    </xdr:from>
    <xdr:to>
      <xdr:col>7</xdr:col>
      <xdr:colOff>7521000</xdr:colOff>
      <xdr:row>9</xdr:row>
      <xdr:rowOff>239874</xdr:rowOff>
    </xdr:to>
    <xdr:sp macro="" textlink="">
      <xdr:nvSpPr>
        <xdr:cNvPr id="10" name="吹き出し: 四角形 15">
          <a:extLst>
            <a:ext uri="{FF2B5EF4-FFF2-40B4-BE49-F238E27FC236}">
              <a16:creationId xmlns:a16="http://schemas.microsoft.com/office/drawing/2014/main" id="{28178470-1B9B-4115-9377-726C4AA6D36D}"/>
            </a:ext>
          </a:extLst>
        </xdr:cNvPr>
        <xdr:cNvSpPr/>
      </xdr:nvSpPr>
      <xdr:spPr>
        <a:xfrm>
          <a:off x="11584338" y="3115439"/>
          <a:ext cx="7017038" cy="692388"/>
        </a:xfrm>
        <a:prstGeom prst="wedgeRectCallout">
          <a:avLst>
            <a:gd name="adj1" fmla="val -56211"/>
            <a:gd name="adj2" fmla="val -156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申請区分が「事業所」と「</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PPA</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事業（事業所への設置）」の場合は、上乗せ補助申請の有無は「無し」を選択してください。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668770</xdr:colOff>
      <xdr:row>13</xdr:row>
      <xdr:rowOff>123537</xdr:rowOff>
    </xdr:from>
    <xdr:to>
      <xdr:col>8</xdr:col>
      <xdr:colOff>7232074</xdr:colOff>
      <xdr:row>14</xdr:row>
      <xdr:rowOff>389083</xdr:rowOff>
    </xdr:to>
    <xdr:sp macro="" textlink="">
      <xdr:nvSpPr>
        <xdr:cNvPr id="4" name="吹き出し: 四角形 3">
          <a:extLst>
            <a:ext uri="{FF2B5EF4-FFF2-40B4-BE49-F238E27FC236}">
              <a16:creationId xmlns:a16="http://schemas.microsoft.com/office/drawing/2014/main" id="{35D23B2C-7A92-4D61-B71B-4804E4E4E89A}"/>
            </a:ext>
          </a:extLst>
        </xdr:cNvPr>
        <xdr:cNvSpPr/>
      </xdr:nvSpPr>
      <xdr:spPr>
        <a:xfrm>
          <a:off x="13304115" y="7466446"/>
          <a:ext cx="6563304" cy="1221510"/>
        </a:xfrm>
        <a:prstGeom prst="wedgeRectCallout">
          <a:avLst>
            <a:gd name="adj1" fmla="val -58149"/>
            <a:gd name="adj2" fmla="val -192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太陽光モジュールとパワーコンディショナの「低いほうの数値」が採用されます。</a:t>
          </a:r>
        </a:p>
      </xdr:txBody>
    </xdr:sp>
    <xdr:clientData/>
  </xdr:twoCellAnchor>
  <xdr:twoCellAnchor>
    <xdr:from>
      <xdr:col>8</xdr:col>
      <xdr:colOff>671945</xdr:colOff>
      <xdr:row>8</xdr:row>
      <xdr:rowOff>386196</xdr:rowOff>
    </xdr:from>
    <xdr:to>
      <xdr:col>8</xdr:col>
      <xdr:colOff>7116288</xdr:colOff>
      <xdr:row>9</xdr:row>
      <xdr:rowOff>269174</xdr:rowOff>
    </xdr:to>
    <xdr:sp macro="" textlink="">
      <xdr:nvSpPr>
        <xdr:cNvPr id="17" name="吹き出し: 四角形 8">
          <a:extLst>
            <a:ext uri="{FF2B5EF4-FFF2-40B4-BE49-F238E27FC236}">
              <a16:creationId xmlns:a16="http://schemas.microsoft.com/office/drawing/2014/main" id="{4A2E0D7D-8968-4BC0-BC74-093270DBD3A9}"/>
            </a:ext>
          </a:extLst>
        </xdr:cNvPr>
        <xdr:cNvSpPr/>
      </xdr:nvSpPr>
      <xdr:spPr>
        <a:xfrm>
          <a:off x="13307290" y="4708814"/>
          <a:ext cx="6444343" cy="381742"/>
        </a:xfrm>
        <a:prstGeom prst="wedgeRectCallout">
          <a:avLst>
            <a:gd name="adj1" fmla="val -58080"/>
            <a:gd name="adj2" fmla="val 107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工事請負契約書等に記載されている事業者について記載してください。</a:t>
          </a:r>
        </a:p>
      </xdr:txBody>
    </xdr:sp>
    <xdr:clientData/>
  </xdr:twoCellAnchor>
  <xdr:twoCellAnchor>
    <xdr:from>
      <xdr:col>8</xdr:col>
      <xdr:colOff>595745</xdr:colOff>
      <xdr:row>20</xdr:row>
      <xdr:rowOff>296141</xdr:rowOff>
    </xdr:from>
    <xdr:to>
      <xdr:col>8</xdr:col>
      <xdr:colOff>7523306</xdr:colOff>
      <xdr:row>24</xdr:row>
      <xdr:rowOff>335686</xdr:rowOff>
    </xdr:to>
    <xdr:sp macro="" textlink="">
      <xdr:nvSpPr>
        <xdr:cNvPr id="18" name="吹き出し: 四角形 9">
          <a:extLst>
            <a:ext uri="{FF2B5EF4-FFF2-40B4-BE49-F238E27FC236}">
              <a16:creationId xmlns:a16="http://schemas.microsoft.com/office/drawing/2014/main" id="{28856664-23F8-4E85-9403-19FBF9994909}"/>
            </a:ext>
          </a:extLst>
        </xdr:cNvPr>
        <xdr:cNvSpPr/>
      </xdr:nvSpPr>
      <xdr:spPr>
        <a:xfrm>
          <a:off x="13231090" y="12543559"/>
          <a:ext cx="6927561" cy="2034600"/>
        </a:xfrm>
        <a:prstGeom prst="wedgeRectCallout">
          <a:avLst>
            <a:gd name="adj1" fmla="val -56650"/>
            <a:gd name="adj2" fmla="val -32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各想定数値は事業者等にシミュレーションしていただくか、ご自身で算出してください。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発電する電力量のうち、自家消費する電力量が、住宅は</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％以上、事業所の場合は</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50</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％以上であることが交付要件となり、それより小さいのものは補助対象外となります。自家消費想定割合（</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C</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B</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）（自動計算）について、要件を満たすことを確認してください。</a:t>
          </a:r>
        </a:p>
      </xdr:txBody>
    </xdr:sp>
    <xdr:clientData/>
  </xdr:twoCellAnchor>
  <xdr:twoCellAnchor>
    <xdr:from>
      <xdr:col>8</xdr:col>
      <xdr:colOff>685800</xdr:colOff>
      <xdr:row>6</xdr:row>
      <xdr:rowOff>718704</xdr:rowOff>
    </xdr:from>
    <xdr:to>
      <xdr:col>8</xdr:col>
      <xdr:colOff>7117196</xdr:colOff>
      <xdr:row>8</xdr:row>
      <xdr:rowOff>124691</xdr:rowOff>
    </xdr:to>
    <xdr:sp macro="" textlink="">
      <xdr:nvSpPr>
        <xdr:cNvPr id="21" name="吹き出し: 四角形 12">
          <a:extLst>
            <a:ext uri="{FF2B5EF4-FFF2-40B4-BE49-F238E27FC236}">
              <a16:creationId xmlns:a16="http://schemas.microsoft.com/office/drawing/2014/main" id="{A38943C2-10CE-4E6C-9199-05AE49A72FA4}"/>
            </a:ext>
          </a:extLst>
        </xdr:cNvPr>
        <xdr:cNvSpPr/>
      </xdr:nvSpPr>
      <xdr:spPr>
        <a:xfrm>
          <a:off x="13321145" y="3517322"/>
          <a:ext cx="6431396" cy="929987"/>
        </a:xfrm>
        <a:prstGeom prst="wedgeRectCallout">
          <a:avLst>
            <a:gd name="adj1" fmla="val -58072"/>
            <a:gd name="adj2" fmla="val -268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工事の着工予定／完了予定日を入力してください。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7</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４日までに、実績報告書の提出が必要となります。</a:t>
          </a:r>
        </a:p>
      </xdr:txBody>
    </xdr:sp>
    <xdr:clientData/>
  </xdr:twoCellAnchor>
  <xdr:twoCellAnchor>
    <xdr:from>
      <xdr:col>8</xdr:col>
      <xdr:colOff>661555</xdr:colOff>
      <xdr:row>2</xdr:row>
      <xdr:rowOff>190500</xdr:rowOff>
    </xdr:from>
    <xdr:to>
      <xdr:col>8</xdr:col>
      <xdr:colOff>5891645</xdr:colOff>
      <xdr:row>4</xdr:row>
      <xdr:rowOff>25688</xdr:rowOff>
    </xdr:to>
    <xdr:sp macro="" textlink="">
      <xdr:nvSpPr>
        <xdr:cNvPr id="22" name="吹き出し: 四角形 1">
          <a:extLst>
            <a:ext uri="{FF2B5EF4-FFF2-40B4-BE49-F238E27FC236}">
              <a16:creationId xmlns:a16="http://schemas.microsoft.com/office/drawing/2014/main" id="{74011298-6516-4568-B151-559AACEC259A}"/>
            </a:ext>
          </a:extLst>
        </xdr:cNvPr>
        <xdr:cNvSpPr/>
      </xdr:nvSpPr>
      <xdr:spPr>
        <a:xfrm>
          <a:off x="13310755" y="1162050"/>
          <a:ext cx="5230090" cy="959138"/>
        </a:xfrm>
        <a:prstGeom prst="wedgeRectCallout">
          <a:avLst>
            <a:gd name="adj1" fmla="val -58508"/>
            <a:gd name="adj2" fmla="val -44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申請書（本紙）の入力により、反映されます。</a:t>
          </a:r>
        </a:p>
      </xdr:txBody>
    </xdr:sp>
    <xdr:clientData/>
  </xdr:twoCellAnchor>
  <xdr:twoCellAnchor>
    <xdr:from>
      <xdr:col>8</xdr:col>
      <xdr:colOff>647700</xdr:colOff>
      <xdr:row>4</xdr:row>
      <xdr:rowOff>230332</xdr:rowOff>
    </xdr:from>
    <xdr:to>
      <xdr:col>8</xdr:col>
      <xdr:colOff>5877790</xdr:colOff>
      <xdr:row>6</xdr:row>
      <xdr:rowOff>465570</xdr:rowOff>
    </xdr:to>
    <xdr:sp macro="" textlink="">
      <xdr:nvSpPr>
        <xdr:cNvPr id="23" name="吹き出し: 四角形 1">
          <a:extLst>
            <a:ext uri="{FF2B5EF4-FFF2-40B4-BE49-F238E27FC236}">
              <a16:creationId xmlns:a16="http://schemas.microsoft.com/office/drawing/2014/main" id="{74011298-6516-4568-B151-559AACEC259A}"/>
            </a:ext>
          </a:extLst>
        </xdr:cNvPr>
        <xdr:cNvSpPr/>
      </xdr:nvSpPr>
      <xdr:spPr>
        <a:xfrm>
          <a:off x="13296900" y="2325832"/>
          <a:ext cx="5230090" cy="959138"/>
        </a:xfrm>
        <a:prstGeom prst="wedgeRectCallout">
          <a:avLst>
            <a:gd name="adj1" fmla="val -57978"/>
            <a:gd name="adj2" fmla="val 288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申請書（本紙）の入力により、反映されます。</a:t>
          </a:r>
        </a:p>
      </xdr:txBody>
    </xdr:sp>
    <xdr:clientData/>
  </xdr:twoCellAnchor>
  <xdr:twoCellAnchor>
    <xdr:from>
      <xdr:col>8</xdr:col>
      <xdr:colOff>637311</xdr:colOff>
      <xdr:row>11</xdr:row>
      <xdr:rowOff>69273</xdr:rowOff>
    </xdr:from>
    <xdr:to>
      <xdr:col>8</xdr:col>
      <xdr:colOff>7190511</xdr:colOff>
      <xdr:row>11</xdr:row>
      <xdr:rowOff>748146</xdr:rowOff>
    </xdr:to>
    <xdr:sp macro="" textlink="">
      <xdr:nvSpPr>
        <xdr:cNvPr id="24" name="吹き出し: 四角形 8">
          <a:extLst>
            <a:ext uri="{FF2B5EF4-FFF2-40B4-BE49-F238E27FC236}">
              <a16:creationId xmlns:a16="http://schemas.microsoft.com/office/drawing/2014/main" id="{4A2E0D7D-8968-4BC0-BC74-093270DBD3A9}"/>
            </a:ext>
          </a:extLst>
        </xdr:cNvPr>
        <xdr:cNvSpPr/>
      </xdr:nvSpPr>
      <xdr:spPr>
        <a:xfrm>
          <a:off x="13272656" y="5888182"/>
          <a:ext cx="6553200" cy="678873"/>
        </a:xfrm>
        <a:prstGeom prst="wedgeRectCallout">
          <a:avLst>
            <a:gd name="adj1" fmla="val -57365"/>
            <a:gd name="adj2" fmla="val -16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・カタログ等を確認し記入してください。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（カタログ等の写しを添付してください。）</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609600</xdr:colOff>
      <xdr:row>15</xdr:row>
      <xdr:rowOff>152400</xdr:rowOff>
    </xdr:from>
    <xdr:to>
      <xdr:col>8</xdr:col>
      <xdr:colOff>7287491</xdr:colOff>
      <xdr:row>16</xdr:row>
      <xdr:rowOff>411596</xdr:rowOff>
    </xdr:to>
    <xdr:sp macro="" textlink="">
      <xdr:nvSpPr>
        <xdr:cNvPr id="25" name="吹き出し: 四角形 6">
          <a:extLst>
            <a:ext uri="{FF2B5EF4-FFF2-40B4-BE49-F238E27FC236}">
              <a16:creationId xmlns:a16="http://schemas.microsoft.com/office/drawing/2014/main" id="{0DA1FDD0-6F27-40E7-8637-5E77EB3E3087}"/>
            </a:ext>
          </a:extLst>
        </xdr:cNvPr>
        <xdr:cNvSpPr/>
      </xdr:nvSpPr>
      <xdr:spPr>
        <a:xfrm>
          <a:off x="13244945" y="9213273"/>
          <a:ext cx="6677891" cy="1021196"/>
        </a:xfrm>
        <a:prstGeom prst="wedgeRectCallout">
          <a:avLst>
            <a:gd name="adj1" fmla="val -57650"/>
            <a:gd name="adj2" fmla="val 410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工事費＝合計額－設備購入費（太陽光発電設備本体及び付帯設備）となるよう、上段の白いセルに入力してください。</a:t>
          </a:r>
        </a:p>
      </xdr:txBody>
    </xdr:sp>
    <xdr:clientData/>
  </xdr:twoCellAnchor>
  <xdr:twoCellAnchor>
    <xdr:from>
      <xdr:col>8</xdr:col>
      <xdr:colOff>595745</xdr:colOff>
      <xdr:row>16</xdr:row>
      <xdr:rowOff>590550</xdr:rowOff>
    </xdr:from>
    <xdr:to>
      <xdr:col>8</xdr:col>
      <xdr:colOff>7315200</xdr:colOff>
      <xdr:row>19</xdr:row>
      <xdr:rowOff>224908</xdr:rowOff>
    </xdr:to>
    <xdr:sp macro="" textlink="">
      <xdr:nvSpPr>
        <xdr:cNvPr id="26" name="吹き出し: 四角形 7">
          <a:extLst>
            <a:ext uri="{FF2B5EF4-FFF2-40B4-BE49-F238E27FC236}">
              <a16:creationId xmlns:a16="http://schemas.microsoft.com/office/drawing/2014/main" id="{310ADD4C-34A8-4AE5-80E6-9CA65C4406C7}"/>
            </a:ext>
          </a:extLst>
        </xdr:cNvPr>
        <xdr:cNvSpPr/>
      </xdr:nvSpPr>
      <xdr:spPr>
        <a:xfrm>
          <a:off x="13244945" y="10420350"/>
          <a:ext cx="6719455" cy="1691758"/>
        </a:xfrm>
        <a:prstGeom prst="wedgeRectCallout">
          <a:avLst>
            <a:gd name="adj1" fmla="val -56254"/>
            <a:gd name="adj2" fmla="val -1786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補助金交付申請額は、最大出力（</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kW</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７万円</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で算出した金額と、上限額（</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35</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万円）のいずれか小さい方の額となります。</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事業所の場合、最大出力（</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kW</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×【5</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万円</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で算出した金額と、上限額（</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150</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万円）のいずれか小さい方の額となります。</a:t>
          </a:r>
          <a:endParaRPr kumimoji="0" lang="ja-JP" altLang="ja-JP" sz="16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460953</xdr:colOff>
      <xdr:row>14</xdr:row>
      <xdr:rowOff>589108</xdr:rowOff>
    </xdr:from>
    <xdr:to>
      <xdr:col>8</xdr:col>
      <xdr:colOff>7495310</xdr:colOff>
      <xdr:row>16</xdr:row>
      <xdr:rowOff>92654</xdr:rowOff>
    </xdr:to>
    <xdr:sp macro="" textlink="">
      <xdr:nvSpPr>
        <xdr:cNvPr id="15" name="吹き出し: 四角形 14">
          <a:extLst>
            <a:ext uri="{FF2B5EF4-FFF2-40B4-BE49-F238E27FC236}">
              <a16:creationId xmlns:a16="http://schemas.microsoft.com/office/drawing/2014/main" id="{54C3E8CD-09B7-468B-8EA1-74008B2516D2}"/>
            </a:ext>
          </a:extLst>
        </xdr:cNvPr>
        <xdr:cNvSpPr/>
      </xdr:nvSpPr>
      <xdr:spPr>
        <a:xfrm>
          <a:off x="11530735" y="8292235"/>
          <a:ext cx="7034357" cy="1027546"/>
        </a:xfrm>
        <a:prstGeom prst="wedgeRectCallout">
          <a:avLst>
            <a:gd name="adj1" fmla="val -54910"/>
            <a:gd name="adj2" fmla="val 531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　工事費＝合計額－設備購入費（蓄電池本体及び付帯設備）となるよう、上段の白いセルに入力してください。</a:t>
          </a:r>
        </a:p>
      </xdr:txBody>
    </xdr:sp>
    <xdr:clientData/>
  </xdr:twoCellAnchor>
  <xdr:twoCellAnchor>
    <xdr:from>
      <xdr:col>8</xdr:col>
      <xdr:colOff>595746</xdr:colOff>
      <xdr:row>3</xdr:row>
      <xdr:rowOff>304799</xdr:rowOff>
    </xdr:from>
    <xdr:to>
      <xdr:col>8</xdr:col>
      <xdr:colOff>5825836</xdr:colOff>
      <xdr:row>5</xdr:row>
      <xdr:rowOff>139987</xdr:rowOff>
    </xdr:to>
    <xdr:sp macro="" textlink="">
      <xdr:nvSpPr>
        <xdr:cNvPr id="17" name="吹き出し: 四角形 1">
          <a:extLst>
            <a:ext uri="{FF2B5EF4-FFF2-40B4-BE49-F238E27FC236}">
              <a16:creationId xmlns:a16="http://schemas.microsoft.com/office/drawing/2014/main" id="{74011298-6516-4568-B151-559AACEC259A}"/>
            </a:ext>
          </a:extLst>
        </xdr:cNvPr>
        <xdr:cNvSpPr/>
      </xdr:nvSpPr>
      <xdr:spPr>
        <a:xfrm>
          <a:off x="11665528" y="1620981"/>
          <a:ext cx="5230090" cy="957406"/>
        </a:xfrm>
        <a:prstGeom prst="wedgeRectCallout">
          <a:avLst>
            <a:gd name="adj1" fmla="val -58508"/>
            <a:gd name="adj2" fmla="val -44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申請書（本紙）の入力により、反映されます。</a:t>
          </a:r>
        </a:p>
      </xdr:txBody>
    </xdr:sp>
    <xdr:clientData/>
  </xdr:twoCellAnchor>
  <xdr:twoCellAnchor>
    <xdr:from>
      <xdr:col>8</xdr:col>
      <xdr:colOff>581891</xdr:colOff>
      <xdr:row>5</xdr:row>
      <xdr:rowOff>344631</xdr:rowOff>
    </xdr:from>
    <xdr:to>
      <xdr:col>8</xdr:col>
      <xdr:colOff>5811981</xdr:colOff>
      <xdr:row>7</xdr:row>
      <xdr:rowOff>579869</xdr:rowOff>
    </xdr:to>
    <xdr:sp macro="" textlink="">
      <xdr:nvSpPr>
        <xdr:cNvPr id="18" name="吹き出し: 四角形 1">
          <a:extLst>
            <a:ext uri="{FF2B5EF4-FFF2-40B4-BE49-F238E27FC236}">
              <a16:creationId xmlns:a16="http://schemas.microsoft.com/office/drawing/2014/main" id="{74011298-6516-4568-B151-559AACEC259A}"/>
            </a:ext>
          </a:extLst>
        </xdr:cNvPr>
        <xdr:cNvSpPr/>
      </xdr:nvSpPr>
      <xdr:spPr>
        <a:xfrm>
          <a:off x="11651673" y="2783031"/>
          <a:ext cx="5230090" cy="955674"/>
        </a:xfrm>
        <a:prstGeom prst="wedgeRectCallout">
          <a:avLst>
            <a:gd name="adj1" fmla="val -57978"/>
            <a:gd name="adj2" fmla="val 288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申請書（本紙）の入力により、反映されます。</a:t>
          </a:r>
        </a:p>
      </xdr:txBody>
    </xdr:sp>
    <xdr:clientData/>
  </xdr:twoCellAnchor>
  <xdr:twoCellAnchor>
    <xdr:from>
      <xdr:col>8</xdr:col>
      <xdr:colOff>623454</xdr:colOff>
      <xdr:row>9</xdr:row>
      <xdr:rowOff>152397</xdr:rowOff>
    </xdr:from>
    <xdr:to>
      <xdr:col>8</xdr:col>
      <xdr:colOff>7067797</xdr:colOff>
      <xdr:row>10</xdr:row>
      <xdr:rowOff>263232</xdr:rowOff>
    </xdr:to>
    <xdr:sp macro="" textlink="">
      <xdr:nvSpPr>
        <xdr:cNvPr id="9" name="吹き出し: 四角形 8">
          <a:extLst>
            <a:ext uri="{FF2B5EF4-FFF2-40B4-BE49-F238E27FC236}">
              <a16:creationId xmlns:a16="http://schemas.microsoft.com/office/drawing/2014/main" id="{4A2E0D7D-8968-4BC0-BC74-093270DBD3A9}"/>
            </a:ext>
          </a:extLst>
        </xdr:cNvPr>
        <xdr:cNvSpPr/>
      </xdr:nvSpPr>
      <xdr:spPr>
        <a:xfrm>
          <a:off x="11596254" y="4724397"/>
          <a:ext cx="6444343" cy="609599"/>
        </a:xfrm>
        <a:prstGeom prst="wedgeRectCallout">
          <a:avLst>
            <a:gd name="adj1" fmla="val -58080"/>
            <a:gd name="adj2" fmla="val 107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工事請負契約書等に記載されている事業者について記載してください。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太陽光発電設備の施工業者と同じ場合は、記入不要。</a:t>
          </a:r>
        </a:p>
      </xdr:txBody>
    </xdr:sp>
    <xdr:clientData/>
  </xdr:twoCellAnchor>
  <xdr:twoCellAnchor>
    <xdr:from>
      <xdr:col>8</xdr:col>
      <xdr:colOff>609601</xdr:colOff>
      <xdr:row>12</xdr:row>
      <xdr:rowOff>83127</xdr:rowOff>
    </xdr:from>
    <xdr:to>
      <xdr:col>8</xdr:col>
      <xdr:colOff>7162801</xdr:colOff>
      <xdr:row>13</xdr:row>
      <xdr:rowOff>0</xdr:rowOff>
    </xdr:to>
    <xdr:sp macro="" textlink="">
      <xdr:nvSpPr>
        <xdr:cNvPr id="10" name="吹き出し: 四角形 8">
          <a:extLst>
            <a:ext uri="{FF2B5EF4-FFF2-40B4-BE49-F238E27FC236}">
              <a16:creationId xmlns:a16="http://schemas.microsoft.com/office/drawing/2014/main" id="{4A2E0D7D-8968-4BC0-BC74-093270DBD3A9}"/>
            </a:ext>
          </a:extLst>
        </xdr:cNvPr>
        <xdr:cNvSpPr/>
      </xdr:nvSpPr>
      <xdr:spPr>
        <a:xfrm>
          <a:off x="11679383" y="6262254"/>
          <a:ext cx="6553200" cy="678873"/>
        </a:xfrm>
        <a:prstGeom prst="wedgeRectCallout">
          <a:avLst>
            <a:gd name="adj1" fmla="val -57365"/>
            <a:gd name="adj2" fmla="val -16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・カタログ等を確認し記入してください。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（カタログ等の写しを添付してください。）</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457199</xdr:colOff>
      <xdr:row>16</xdr:row>
      <xdr:rowOff>304800</xdr:rowOff>
    </xdr:from>
    <xdr:to>
      <xdr:col>8</xdr:col>
      <xdr:colOff>7495309</xdr:colOff>
      <xdr:row>19</xdr:row>
      <xdr:rowOff>96982</xdr:rowOff>
    </xdr:to>
    <xdr:sp macro="" textlink="">
      <xdr:nvSpPr>
        <xdr:cNvPr id="11" name="吹き出し: 四角形 5">
          <a:extLst>
            <a:ext uri="{FF2B5EF4-FFF2-40B4-BE49-F238E27FC236}">
              <a16:creationId xmlns:a16="http://schemas.microsoft.com/office/drawing/2014/main" id="{235CE22E-27BA-46AF-8F13-87BAA84EABF0}"/>
            </a:ext>
          </a:extLst>
        </xdr:cNvPr>
        <xdr:cNvSpPr/>
      </xdr:nvSpPr>
      <xdr:spPr>
        <a:xfrm>
          <a:off x="11429999" y="9421091"/>
          <a:ext cx="7038110" cy="1330036"/>
        </a:xfrm>
        <a:prstGeom prst="wedgeRectCallout">
          <a:avLst>
            <a:gd name="adj1" fmla="val -54769"/>
            <a:gd name="adj2" fmla="val 274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住宅設置は、</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155,000</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円／</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kWh</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以下、事業所設置は</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190,000</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円／</a:t>
          </a:r>
          <a:r>
            <a:rPr kumimoji="1" lang="en-US" altLang="ja-JP"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kWh</a:t>
          </a:r>
          <a:r>
            <a:rPr kumimoji="1" lang="ja-JP" altLang="en-US" sz="16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以下</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の設備であることが要件となります。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B</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）補助対象経費</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）蓄電池の蓄電容量が上記の金額を超える設備は補助対象外となります。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471055</xdr:colOff>
      <xdr:row>19</xdr:row>
      <xdr:rowOff>221672</xdr:rowOff>
    </xdr:from>
    <xdr:to>
      <xdr:col>8</xdr:col>
      <xdr:colOff>7495309</xdr:colOff>
      <xdr:row>21</xdr:row>
      <xdr:rowOff>960754</xdr:rowOff>
    </xdr:to>
    <xdr:sp macro="" textlink="">
      <xdr:nvSpPr>
        <xdr:cNvPr id="12" name="吹き出し: 四角形 6">
          <a:extLst>
            <a:ext uri="{FF2B5EF4-FFF2-40B4-BE49-F238E27FC236}">
              <a16:creationId xmlns:a16="http://schemas.microsoft.com/office/drawing/2014/main" id="{4AD9DEFC-257B-4961-9F4E-52273B7DC0FA}"/>
            </a:ext>
          </a:extLst>
        </xdr:cNvPr>
        <xdr:cNvSpPr/>
      </xdr:nvSpPr>
      <xdr:spPr>
        <a:xfrm>
          <a:off x="11443855" y="10875817"/>
          <a:ext cx="7024254" cy="1514937"/>
        </a:xfrm>
        <a:prstGeom prst="wedgeRectCallout">
          <a:avLst>
            <a:gd name="adj1" fmla="val -55280"/>
            <a:gd name="adj2" fmla="val 156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水色のセルは自動入力のため、手入力は不要です。</a:t>
          </a:r>
        </a:p>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補助対象経費（税抜き）</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１／３で算出した金額と、上限額（住宅設置：</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400,000</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円、事業所設置：</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1,890,000</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円）のいずれか小さい方の額となります。</a:t>
          </a:r>
        </a:p>
      </xdr:txBody>
    </xdr:sp>
    <xdr:clientData/>
  </xdr:twoCellAnchor>
  <xdr:twoCellAnchor>
    <xdr:from>
      <xdr:col>8</xdr:col>
      <xdr:colOff>484910</xdr:colOff>
      <xdr:row>23</xdr:row>
      <xdr:rowOff>6806</xdr:rowOff>
    </xdr:from>
    <xdr:to>
      <xdr:col>8</xdr:col>
      <xdr:colOff>7523018</xdr:colOff>
      <xdr:row>27</xdr:row>
      <xdr:rowOff>83127</xdr:rowOff>
    </xdr:to>
    <xdr:sp macro="" textlink="">
      <xdr:nvSpPr>
        <xdr:cNvPr id="13" name="吹き出し: 四角形 7">
          <a:extLst>
            <a:ext uri="{FF2B5EF4-FFF2-40B4-BE49-F238E27FC236}">
              <a16:creationId xmlns:a16="http://schemas.microsoft.com/office/drawing/2014/main" id="{9DEAC1F1-A5EB-4B24-B0CF-7ED88BBA3053}"/>
            </a:ext>
          </a:extLst>
        </xdr:cNvPr>
        <xdr:cNvSpPr/>
      </xdr:nvSpPr>
      <xdr:spPr>
        <a:xfrm>
          <a:off x="11457710" y="13085497"/>
          <a:ext cx="7038108" cy="1517194"/>
        </a:xfrm>
        <a:prstGeom prst="wedgeRectCallout">
          <a:avLst>
            <a:gd name="adj1" fmla="val -57338"/>
            <a:gd name="adj2" fmla="val 44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「蓄電池の仕様」への合致を確認の上、ドロップダウンで「✓」を選択してください。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（一社）環境共創イニシアチブ（</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SII</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）にて認証を受けた蓄電池は、仕様を満たしています。</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SII</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の</a:t>
          </a:r>
          <a:r>
            <a:rPr lang="ja-JP" altLang="ja-JP" sz="1400">
              <a:solidFill>
                <a:srgbClr val="FF0000"/>
              </a:solidFill>
              <a:effectLst/>
              <a:latin typeface="HG丸ｺﾞｼｯｸM-PRO" panose="020F0600000000000000" pitchFamily="50" charset="-128"/>
              <a:ea typeface="HG丸ｺﾞｼｯｸM-PRO" panose="020F0600000000000000" pitchFamily="50" charset="-128"/>
              <a:cs typeface="+mn-cs"/>
            </a:rPr>
            <a:t>認証を受けていないものについては、</a:t>
          </a:r>
          <a:r>
            <a:rPr lang="ja-JP" altLang="en-US" sz="1400">
              <a:solidFill>
                <a:srgbClr val="FF0000"/>
              </a:solidFill>
              <a:effectLst/>
              <a:latin typeface="HG丸ｺﾞｼｯｸM-PRO" panose="020F0600000000000000" pitchFamily="50" charset="-128"/>
              <a:ea typeface="HG丸ｺﾞｼｯｸM-PRO" panose="020F0600000000000000" pitchFamily="50" charset="-128"/>
              <a:cs typeface="+mn-cs"/>
            </a:rPr>
            <a:t>工事請負事業者等へご確認ください。</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185057</xdr:rowOff>
    </xdr:from>
    <xdr:to>
      <xdr:col>5</xdr:col>
      <xdr:colOff>587829</xdr:colOff>
      <xdr:row>2</xdr:row>
      <xdr:rowOff>402772</xdr:rowOff>
    </xdr:to>
    <xdr:sp macro="" textlink="">
      <xdr:nvSpPr>
        <xdr:cNvPr id="2" name="テキスト ボックス 1"/>
        <xdr:cNvSpPr txBox="1"/>
      </xdr:nvSpPr>
      <xdr:spPr>
        <a:xfrm>
          <a:off x="0" y="566057"/>
          <a:ext cx="8284029" cy="468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t>本内訳作成者（☑してください）　　</a:t>
          </a:r>
          <a:r>
            <a:rPr kumimoji="1" lang="ja-JP" altLang="en-US" sz="1600" b="1" u="sng" baseline="0"/>
            <a:t>  </a:t>
          </a:r>
          <a:r>
            <a:rPr kumimoji="1" lang="ja-JP" altLang="en-US" sz="1600" b="1" u="sng"/>
            <a:t>申請者本人　　</a:t>
          </a:r>
          <a:r>
            <a:rPr kumimoji="1" lang="ja-JP" altLang="en-US" sz="1600" b="1" u="sng" baseline="0"/>
            <a:t>   </a:t>
          </a:r>
          <a:r>
            <a:rPr kumimoji="1" lang="ja-JP" altLang="en-US" sz="1600" b="1" u="sng"/>
            <a:t>工事請負事業者</a:t>
          </a:r>
          <a:endParaRPr kumimoji="1" lang="en-US" altLang="ja-JP" sz="1600" b="1" u="sng"/>
        </a:p>
        <a:p>
          <a:endParaRPr kumimoji="1" lang="ja-JP" altLang="en-US" sz="1050" b="1"/>
        </a:p>
      </xdr:txBody>
    </xdr:sp>
    <xdr:clientData/>
  </xdr:twoCellAnchor>
  <mc:AlternateContent xmlns:mc="http://schemas.openxmlformats.org/markup-compatibility/2006">
    <mc:Choice xmlns:a14="http://schemas.microsoft.com/office/drawing/2010/main" Requires="a14">
      <xdr:twoCellAnchor editAs="oneCell">
        <xdr:from>
          <xdr:col>3</xdr:col>
          <xdr:colOff>297180</xdr:colOff>
          <xdr:row>2</xdr:row>
          <xdr:rowOff>15240</xdr:rowOff>
        </xdr:from>
        <xdr:to>
          <xdr:col>3</xdr:col>
          <xdr:colOff>518160</xdr:colOff>
          <xdr:row>2</xdr:row>
          <xdr:rowOff>228600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1836420</xdr:colOff>
          <xdr:row>1</xdr:row>
          <xdr:rowOff>251460</xdr:rowOff>
        </xdr:from>
        <xdr:to>
          <xdr:col>3</xdr:col>
          <xdr:colOff>2103120</xdr:colOff>
          <xdr:row>2</xdr:row>
          <xdr:rowOff>259080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5"/>
  <sheetViews>
    <sheetView showZeros="0" tabSelected="1" view="pageBreakPreview" zoomScale="40" zoomScaleNormal="100" zoomScaleSheetLayoutView="40" workbookViewId="0">
      <selection activeCell="D8" sqref="D8:G8"/>
    </sheetView>
  </sheetViews>
  <sheetFormatPr defaultColWidth="9" defaultRowHeight="28.8"/>
  <cols>
    <col min="1" max="1" width="5.59765625" style="1" customWidth="1"/>
    <col min="2" max="2" width="23.5" style="1" customWidth="1"/>
    <col min="3" max="3" width="23.09765625" style="1" customWidth="1"/>
    <col min="4" max="5" width="23.5" style="1" customWidth="1"/>
    <col min="6" max="7" width="23.09765625" style="1" customWidth="1"/>
    <col min="8" max="8" width="100.59765625" style="1" customWidth="1"/>
    <col min="9" max="10" width="21.296875" style="1" customWidth="1"/>
    <col min="11" max="16384" width="9" style="1"/>
  </cols>
  <sheetData>
    <row r="1" spans="1:9" ht="47.4">
      <c r="A1" s="2" t="s">
        <v>203</v>
      </c>
      <c r="F1" s="120" t="s">
        <v>128</v>
      </c>
      <c r="G1" s="121"/>
      <c r="I1" s="1" t="s">
        <v>176</v>
      </c>
    </row>
    <row r="2" spans="1:9">
      <c r="A2" s="2"/>
      <c r="I2" s="1" t="s">
        <v>152</v>
      </c>
    </row>
    <row r="3" spans="1:9">
      <c r="A3" s="209" t="s">
        <v>173</v>
      </c>
      <c r="B3" s="209"/>
      <c r="C3" s="209"/>
      <c r="D3" s="209"/>
      <c r="E3" s="209"/>
      <c r="F3" s="209"/>
      <c r="G3" s="209"/>
      <c r="I3" s="1" t="s">
        <v>153</v>
      </c>
    </row>
    <row r="4" spans="1:9" ht="29.4" thickBot="1">
      <c r="A4" s="39"/>
      <c r="B4" s="39"/>
      <c r="C4" s="39"/>
      <c r="D4" s="39"/>
      <c r="E4" s="39"/>
      <c r="F4" s="39"/>
      <c r="G4" s="39"/>
      <c r="I4" s="1" t="s">
        <v>158</v>
      </c>
    </row>
    <row r="5" spans="1:9" ht="29.4" thickBot="1">
      <c r="E5" s="21" t="s">
        <v>119</v>
      </c>
      <c r="F5" s="229" t="s">
        <v>53</v>
      </c>
      <c r="G5" s="230"/>
      <c r="I5" s="1" t="s">
        <v>159</v>
      </c>
    </row>
    <row r="6" spans="1:9">
      <c r="A6" s="1" t="s">
        <v>48</v>
      </c>
    </row>
    <row r="7" spans="1:9" ht="29.4" thickBot="1">
      <c r="I7" s="1" t="s">
        <v>177</v>
      </c>
    </row>
    <row r="8" spans="1:9" ht="28.95" customHeight="1">
      <c r="B8" s="217" t="s">
        <v>8</v>
      </c>
      <c r="C8" s="172" t="s">
        <v>151</v>
      </c>
      <c r="D8" s="210"/>
      <c r="E8" s="210"/>
      <c r="F8" s="210"/>
      <c r="G8" s="211"/>
      <c r="I8" s="1" t="s">
        <v>179</v>
      </c>
    </row>
    <row r="9" spans="1:9" ht="28.8" customHeight="1" thickBot="1">
      <c r="B9" s="218"/>
      <c r="C9" s="233" t="s">
        <v>175</v>
      </c>
      <c r="D9" s="234"/>
      <c r="E9" s="235"/>
      <c r="F9" s="235"/>
      <c r="G9" s="236"/>
      <c r="I9" s="1" t="s">
        <v>180</v>
      </c>
    </row>
    <row r="10" spans="1:9" ht="28.95" customHeight="1">
      <c r="B10" s="219"/>
      <c r="C10" s="142" t="s">
        <v>7</v>
      </c>
      <c r="D10" s="231" t="s">
        <v>154</v>
      </c>
      <c r="E10" s="231"/>
      <c r="F10" s="231"/>
      <c r="G10" s="232"/>
      <c r="I10" s="1" t="s">
        <v>178</v>
      </c>
    </row>
    <row r="11" spans="1:9" ht="21" customHeight="1">
      <c r="B11" s="219"/>
      <c r="C11" s="221" t="s">
        <v>170</v>
      </c>
      <c r="D11" s="212" t="s">
        <v>41</v>
      </c>
      <c r="E11" s="212"/>
      <c r="F11" s="212"/>
      <c r="G11" s="213"/>
    </row>
    <row r="12" spans="1:9" ht="91.2" customHeight="1">
      <c r="B12" s="219"/>
      <c r="C12" s="222"/>
      <c r="D12" s="214"/>
      <c r="E12" s="215"/>
      <c r="F12" s="215"/>
      <c r="G12" s="216"/>
    </row>
    <row r="13" spans="1:9">
      <c r="B13" s="219"/>
      <c r="C13" s="227" t="s">
        <v>50</v>
      </c>
      <c r="D13" s="13" t="s">
        <v>0</v>
      </c>
      <c r="E13" s="223"/>
      <c r="F13" s="223"/>
      <c r="G13" s="224"/>
    </row>
    <row r="14" spans="1:9" ht="29.4" thickBot="1">
      <c r="B14" s="220"/>
      <c r="C14" s="228"/>
      <c r="D14" s="20" t="s">
        <v>3</v>
      </c>
      <c r="E14" s="225"/>
      <c r="F14" s="225"/>
      <c r="G14" s="226"/>
    </row>
    <row r="15" spans="1:9">
      <c r="B15" s="15"/>
      <c r="I15" s="43"/>
    </row>
    <row r="16" spans="1:9" ht="30" customHeight="1">
      <c r="A16" s="185" t="s">
        <v>204</v>
      </c>
      <c r="B16" s="185"/>
      <c r="C16" s="185"/>
      <c r="D16" s="185"/>
      <c r="E16" s="185"/>
      <c r="F16" s="185"/>
      <c r="G16" s="185"/>
    </row>
    <row r="17" spans="1:10">
      <c r="A17" s="185"/>
      <c r="B17" s="185"/>
      <c r="C17" s="185"/>
      <c r="D17" s="185"/>
      <c r="E17" s="185"/>
      <c r="F17" s="185"/>
      <c r="G17" s="185"/>
    </row>
    <row r="18" spans="1:10">
      <c r="A18" s="38"/>
      <c r="B18" s="38"/>
      <c r="C18" s="38"/>
      <c r="D18" s="38"/>
      <c r="E18" s="38"/>
      <c r="F18" s="38"/>
      <c r="G18" s="38"/>
      <c r="J18" s="1" t="s">
        <v>118</v>
      </c>
    </row>
    <row r="19" spans="1:10" ht="29.4" thickBot="1">
      <c r="A19" s="1">
        <v>1</v>
      </c>
      <c r="B19" s="6" t="s">
        <v>123</v>
      </c>
      <c r="C19" s="4"/>
      <c r="D19" s="4"/>
      <c r="E19" s="4"/>
      <c r="F19" s="4"/>
      <c r="G19" s="4"/>
      <c r="J19" s="1" t="s">
        <v>34</v>
      </c>
    </row>
    <row r="20" spans="1:10" ht="30" customHeight="1">
      <c r="B20" s="193" t="s">
        <v>10</v>
      </c>
      <c r="C20" s="194"/>
      <c r="D20" s="195" t="s">
        <v>49</v>
      </c>
      <c r="E20" s="195"/>
      <c r="F20" s="195"/>
      <c r="G20" s="196"/>
    </row>
    <row r="21" spans="1:10" ht="30" customHeight="1">
      <c r="B21" s="188" t="s">
        <v>129</v>
      </c>
      <c r="C21" s="189"/>
      <c r="D21" s="189"/>
      <c r="E21" s="189"/>
      <c r="F21" s="201"/>
      <c r="G21" s="202"/>
    </row>
    <row r="22" spans="1:10" ht="30" customHeight="1">
      <c r="B22" s="238" t="s">
        <v>15</v>
      </c>
      <c r="C22" s="146"/>
      <c r="D22" s="190" t="s">
        <v>17</v>
      </c>
      <c r="E22" s="191"/>
      <c r="F22" s="190" t="s">
        <v>35</v>
      </c>
      <c r="G22" s="192"/>
    </row>
    <row r="23" spans="1:10">
      <c r="B23" s="239"/>
      <c r="C23" s="12" t="s">
        <v>12</v>
      </c>
      <c r="D23" s="197">
        <f>'別紙１（太陽光発電）'!D14</f>
        <v>0</v>
      </c>
      <c r="E23" s="198"/>
      <c r="F23" s="199">
        <f>'別紙２（蓄電池）'!D14</f>
        <v>0</v>
      </c>
      <c r="G23" s="200"/>
    </row>
    <row r="24" spans="1:10">
      <c r="B24" s="239"/>
      <c r="C24" s="12" t="s">
        <v>13</v>
      </c>
      <c r="D24" s="186">
        <f>'別紙１（太陽光発電）'!D17</f>
        <v>0</v>
      </c>
      <c r="E24" s="186"/>
      <c r="F24" s="186">
        <f>'別紙２（蓄電池）'!D17</f>
        <v>0</v>
      </c>
      <c r="G24" s="187"/>
    </row>
    <row r="25" spans="1:10">
      <c r="B25" s="239"/>
      <c r="C25" s="150" t="s">
        <v>14</v>
      </c>
      <c r="D25" s="237" t="b">
        <f>'別紙１（太陽光発電）'!E18</f>
        <v>0</v>
      </c>
      <c r="E25" s="237"/>
      <c r="F25" s="237">
        <f>'別紙２（蓄電池）'!E22</f>
        <v>0</v>
      </c>
      <c r="G25" s="240"/>
    </row>
    <row r="26" spans="1:10" ht="29.4" thickBot="1">
      <c r="B26" s="245" t="s">
        <v>181</v>
      </c>
      <c r="C26" s="246"/>
      <c r="D26" s="247">
        <f>IF(E9=I8,80000,IF(E9=I9,30000,0))</f>
        <v>0</v>
      </c>
      <c r="E26" s="248"/>
      <c r="F26" s="248"/>
      <c r="G26" s="249"/>
    </row>
    <row r="27" spans="1:10">
      <c r="B27" s="203" t="s">
        <v>182</v>
      </c>
      <c r="C27" s="204"/>
      <c r="D27" s="205"/>
      <c r="E27" s="206">
        <f>D25+F25+D26</f>
        <v>0</v>
      </c>
      <c r="F27" s="207"/>
      <c r="G27" s="208"/>
    </row>
    <row r="28" spans="1:10">
      <c r="B28" s="167"/>
      <c r="C28" s="167"/>
      <c r="D28" s="167"/>
      <c r="E28" s="168"/>
      <c r="F28" s="168"/>
      <c r="G28" s="168"/>
    </row>
    <row r="29" spans="1:10" s="10" customFormat="1" ht="29.4" thickBot="1">
      <c r="A29" s="14">
        <v>2</v>
      </c>
      <c r="B29" s="14" t="s">
        <v>130</v>
      </c>
      <c r="C29" s="14"/>
      <c r="D29" s="14"/>
      <c r="E29" s="14"/>
      <c r="F29" s="14"/>
      <c r="G29" s="14"/>
      <c r="H29" s="14"/>
    </row>
    <row r="30" spans="1:10" s="10" customFormat="1">
      <c r="A30" s="14"/>
      <c r="B30" s="16" t="s">
        <v>16</v>
      </c>
      <c r="C30" s="241"/>
      <c r="D30" s="242"/>
      <c r="E30" s="110" t="s">
        <v>7</v>
      </c>
      <c r="F30" s="243"/>
      <c r="G30" s="244"/>
      <c r="H30" s="14"/>
    </row>
    <row r="31" spans="1:10" s="10" customFormat="1">
      <c r="A31" s="14"/>
      <c r="B31" s="17" t="s">
        <v>6</v>
      </c>
      <c r="C31" s="250"/>
      <c r="D31" s="251"/>
      <c r="E31" s="108" t="s">
        <v>5</v>
      </c>
      <c r="F31" s="252"/>
      <c r="G31" s="253"/>
      <c r="H31" s="14"/>
    </row>
    <row r="32" spans="1:10" s="10" customFormat="1">
      <c r="A32" s="14"/>
      <c r="B32" s="18" t="s">
        <v>0</v>
      </c>
      <c r="C32" s="254"/>
      <c r="D32" s="254"/>
      <c r="E32" s="13" t="s">
        <v>1</v>
      </c>
      <c r="F32" s="254"/>
      <c r="G32" s="255"/>
      <c r="H32" s="14"/>
    </row>
    <row r="33" spans="1:9" s="10" customFormat="1" ht="29.4" thickBot="1">
      <c r="A33" s="14"/>
      <c r="B33" s="19" t="s">
        <v>3</v>
      </c>
      <c r="C33" s="256"/>
      <c r="D33" s="256"/>
      <c r="E33" s="256"/>
      <c r="F33" s="256"/>
      <c r="G33" s="257"/>
      <c r="H33" s="14"/>
    </row>
    <row r="34" spans="1:9" s="10" customFormat="1">
      <c r="A34" s="14"/>
      <c r="B34" s="258" t="s">
        <v>121</v>
      </c>
      <c r="C34" s="258"/>
      <c r="D34" s="111" t="s">
        <v>40</v>
      </c>
      <c r="E34" s="111"/>
      <c r="F34" s="111"/>
      <c r="G34" s="111"/>
      <c r="H34" s="14"/>
    </row>
    <row r="35" spans="1:9" s="10" customFormat="1">
      <c r="A35" s="14"/>
      <c r="B35" s="184" t="s">
        <v>122</v>
      </c>
      <c r="C35" s="184"/>
      <c r="D35" s="119" t="s">
        <v>127</v>
      </c>
      <c r="E35" s="111"/>
      <c r="F35" s="111"/>
      <c r="G35" s="111"/>
      <c r="H35" s="14"/>
    </row>
    <row r="36" spans="1:9" ht="30.6" customHeight="1">
      <c r="B36" s="3"/>
      <c r="C36" s="39"/>
      <c r="D36" s="39"/>
      <c r="E36" s="39"/>
      <c r="F36" s="39"/>
    </row>
    <row r="37" spans="1:9" s="10" customFormat="1" ht="29.4" thickBot="1">
      <c r="A37" s="14">
        <v>3</v>
      </c>
      <c r="B37" s="153" t="s">
        <v>195</v>
      </c>
      <c r="C37" s="147"/>
      <c r="D37" s="148"/>
      <c r="E37" s="149"/>
      <c r="F37" s="149"/>
      <c r="G37" s="149"/>
      <c r="H37" s="14"/>
    </row>
    <row r="38" spans="1:9" s="10" customFormat="1" ht="48.6" customHeight="1">
      <c r="A38" s="14"/>
      <c r="B38" s="155" t="s">
        <v>184</v>
      </c>
      <c r="C38" s="156" t="s">
        <v>185</v>
      </c>
      <c r="D38" s="157" t="s">
        <v>187</v>
      </c>
      <c r="E38" s="158" t="s">
        <v>186</v>
      </c>
      <c r="F38" s="149"/>
      <c r="G38" s="149"/>
      <c r="H38" s="14"/>
    </row>
    <row r="39" spans="1:9" s="10" customFormat="1">
      <c r="A39" s="14"/>
      <c r="B39" s="159"/>
      <c r="C39" s="151"/>
      <c r="D39" s="154"/>
      <c r="E39" s="160"/>
      <c r="F39" s="149"/>
      <c r="G39" s="149"/>
      <c r="H39" s="14"/>
    </row>
    <row r="40" spans="1:9" s="10" customFormat="1">
      <c r="A40" s="14"/>
      <c r="B40" s="159"/>
      <c r="C40" s="151"/>
      <c r="D40" s="154"/>
      <c r="E40" s="160"/>
      <c r="F40" s="149"/>
      <c r="G40" s="149"/>
      <c r="H40" s="14"/>
    </row>
    <row r="41" spans="1:9" s="10" customFormat="1">
      <c r="A41" s="14"/>
      <c r="B41" s="159"/>
      <c r="C41" s="151"/>
      <c r="D41" s="154"/>
      <c r="E41" s="160"/>
      <c r="F41" s="149"/>
      <c r="G41" s="149"/>
      <c r="H41" s="14"/>
    </row>
    <row r="42" spans="1:9" s="10" customFormat="1">
      <c r="A42" s="14"/>
      <c r="B42" s="159"/>
      <c r="C42" s="151"/>
      <c r="D42" s="154"/>
      <c r="E42" s="160"/>
      <c r="F42" s="149"/>
      <c r="G42" s="149"/>
      <c r="H42" s="14"/>
    </row>
    <row r="43" spans="1:9" s="10" customFormat="1">
      <c r="A43" s="14"/>
      <c r="B43" s="159"/>
      <c r="C43" s="151"/>
      <c r="D43" s="154"/>
      <c r="E43" s="160"/>
      <c r="F43" s="149"/>
      <c r="G43" s="149"/>
      <c r="H43" s="14"/>
    </row>
    <row r="44" spans="1:9" s="10" customFormat="1" ht="29.4" thickBot="1">
      <c r="A44" s="14"/>
      <c r="B44" s="161"/>
      <c r="C44" s="152"/>
      <c r="D44" s="162"/>
      <c r="E44" s="163"/>
      <c r="F44" s="149"/>
      <c r="G44" s="149"/>
      <c r="H44" s="14"/>
    </row>
    <row r="45" spans="1:9" s="10" customFormat="1">
      <c r="A45" s="14"/>
      <c r="B45" s="164"/>
      <c r="C45" s="164"/>
      <c r="D45" s="165"/>
      <c r="E45" s="166"/>
      <c r="F45" s="149"/>
      <c r="G45" s="149"/>
      <c r="H45" s="14"/>
    </row>
    <row r="46" spans="1:9">
      <c r="B46" s="11"/>
      <c r="C46" s="11"/>
      <c r="D46" s="11"/>
      <c r="E46" s="11"/>
      <c r="F46" s="11"/>
      <c r="G46" s="133" t="s">
        <v>146</v>
      </c>
    </row>
    <row r="47" spans="1:9" s="10" customFormat="1" ht="29.4" thickBot="1">
      <c r="A47" s="14">
        <v>4</v>
      </c>
      <c r="B47" s="153" t="s">
        <v>190</v>
      </c>
      <c r="C47" s="147"/>
      <c r="D47" s="148"/>
      <c r="E47" s="149"/>
      <c r="F47" s="149"/>
      <c r="G47" s="149"/>
      <c r="H47" s="14"/>
    </row>
    <row r="48" spans="1:9" ht="53.4" customHeight="1" thickBot="1">
      <c r="B48" s="54"/>
      <c r="C48" s="267" t="s">
        <v>191</v>
      </c>
      <c r="D48" s="268"/>
      <c r="E48" s="268"/>
      <c r="F48" s="268"/>
      <c r="G48" s="269"/>
      <c r="I48" s="137" t="s">
        <v>148</v>
      </c>
    </row>
    <row r="49" spans="1:8" s="10" customFormat="1" ht="14.25" customHeight="1">
      <c r="A49" s="14"/>
      <c r="B49" s="164"/>
      <c r="C49" s="164"/>
      <c r="D49" s="165"/>
      <c r="E49" s="166"/>
      <c r="F49" s="149"/>
      <c r="G49" s="149"/>
      <c r="H49" s="14"/>
    </row>
    <row r="50" spans="1:8" ht="32.4">
      <c r="A50" s="261" t="s">
        <v>57</v>
      </c>
      <c r="B50" s="262"/>
      <c r="C50" s="262"/>
      <c r="D50" s="262"/>
      <c r="E50" s="262"/>
      <c r="F50" s="262"/>
      <c r="G50" s="263"/>
    </row>
    <row r="51" spans="1:8" ht="15" customHeight="1"/>
    <row r="52" spans="1:8" ht="30" customHeight="1">
      <c r="A52" s="264" t="s">
        <v>193</v>
      </c>
      <c r="B52" s="264"/>
      <c r="C52" s="264"/>
      <c r="D52" s="264"/>
      <c r="E52" s="264"/>
      <c r="F52" s="264"/>
      <c r="G52" s="264"/>
    </row>
    <row r="53" spans="1:8" ht="5.25" customHeight="1">
      <c r="B53" s="51"/>
      <c r="C53" s="51"/>
      <c r="D53" s="51"/>
      <c r="E53" s="51"/>
      <c r="F53" s="51"/>
      <c r="G53" s="51"/>
    </row>
    <row r="54" spans="1:8" s="53" customFormat="1" ht="33" customHeight="1">
      <c r="A54" s="101">
        <v>1</v>
      </c>
      <c r="B54" s="265" t="s">
        <v>58</v>
      </c>
      <c r="C54" s="265"/>
      <c r="D54" s="265"/>
      <c r="E54" s="265"/>
      <c r="F54" s="265"/>
      <c r="G54" s="265"/>
    </row>
    <row r="55" spans="1:8" s="10" customFormat="1" ht="33" customHeight="1">
      <c r="A55" s="127">
        <v>2</v>
      </c>
      <c r="B55" s="266" t="s">
        <v>124</v>
      </c>
      <c r="C55" s="266"/>
      <c r="D55" s="266"/>
      <c r="E55" s="266"/>
      <c r="F55" s="266"/>
      <c r="G55" s="266"/>
      <c r="H55" s="14"/>
    </row>
    <row r="56" spans="1:8" s="10" customFormat="1" ht="27" customHeight="1">
      <c r="A56" s="127"/>
      <c r="B56" s="266"/>
      <c r="C56" s="266"/>
      <c r="D56" s="266"/>
      <c r="E56" s="266"/>
      <c r="F56" s="266"/>
      <c r="G56" s="266"/>
      <c r="H56" s="14"/>
    </row>
    <row r="57" spans="1:8" s="10" customFormat="1" ht="33" customHeight="1">
      <c r="A57" s="127">
        <v>3</v>
      </c>
      <c r="B57" s="128" t="s">
        <v>125</v>
      </c>
      <c r="C57" s="129"/>
      <c r="D57" s="129"/>
      <c r="E57" s="129"/>
      <c r="F57" s="129"/>
      <c r="G57" s="129"/>
      <c r="H57" s="14"/>
    </row>
    <row r="58" spans="1:8" s="10" customFormat="1" ht="33" customHeight="1">
      <c r="A58" s="127">
        <v>4</v>
      </c>
      <c r="B58" s="266" t="s">
        <v>145</v>
      </c>
      <c r="C58" s="266"/>
      <c r="D58" s="266"/>
      <c r="E58" s="266"/>
      <c r="F58" s="266"/>
      <c r="G58" s="266"/>
      <c r="H58" s="14"/>
    </row>
    <row r="59" spans="1:8" s="53" customFormat="1" ht="33" customHeight="1">
      <c r="A59" s="101">
        <v>5</v>
      </c>
      <c r="B59" s="259" t="s">
        <v>194</v>
      </c>
      <c r="C59" s="259"/>
      <c r="D59" s="259"/>
      <c r="E59" s="259"/>
      <c r="F59" s="259"/>
      <c r="G59" s="259"/>
    </row>
    <row r="60" spans="1:8" s="53" customFormat="1" ht="25.2" customHeight="1">
      <c r="A60" s="101"/>
      <c r="B60" s="259"/>
      <c r="C60" s="259"/>
      <c r="D60" s="259"/>
      <c r="E60" s="259"/>
      <c r="F60" s="259"/>
      <c r="G60" s="259"/>
    </row>
    <row r="61" spans="1:8" s="53" customFormat="1" ht="33" customHeight="1">
      <c r="A61" s="101">
        <v>6</v>
      </c>
      <c r="B61" s="259" t="s">
        <v>172</v>
      </c>
      <c r="C61" s="259"/>
      <c r="D61" s="259"/>
      <c r="E61" s="259"/>
      <c r="F61" s="259"/>
      <c r="G61" s="259"/>
    </row>
    <row r="62" spans="1:8" s="53" customFormat="1" ht="54" customHeight="1">
      <c r="A62" s="101"/>
      <c r="B62" s="259"/>
      <c r="C62" s="259"/>
      <c r="D62" s="259"/>
      <c r="E62" s="259"/>
      <c r="F62" s="259"/>
      <c r="G62" s="259"/>
    </row>
    <row r="63" spans="1:8" s="53" customFormat="1" ht="33" customHeight="1">
      <c r="A63" s="101">
        <v>7</v>
      </c>
      <c r="B63" s="259" t="s">
        <v>59</v>
      </c>
      <c r="C63" s="259"/>
      <c r="D63" s="259"/>
      <c r="E63" s="259"/>
      <c r="F63" s="259"/>
      <c r="G63" s="259"/>
    </row>
    <row r="64" spans="1:8" s="53" customFormat="1" ht="33" customHeight="1">
      <c r="A64" s="101">
        <v>8</v>
      </c>
      <c r="B64" s="259" t="s">
        <v>117</v>
      </c>
      <c r="C64" s="259"/>
      <c r="D64" s="259"/>
      <c r="E64" s="259"/>
      <c r="F64" s="259"/>
      <c r="G64" s="259"/>
    </row>
    <row r="65" spans="1:9" s="53" customFormat="1" ht="33" customHeight="1">
      <c r="A65" s="101">
        <v>9</v>
      </c>
      <c r="B65" s="259" t="s">
        <v>126</v>
      </c>
      <c r="C65" s="259"/>
      <c r="D65" s="259"/>
      <c r="E65" s="259"/>
      <c r="F65" s="259"/>
      <c r="G65" s="259"/>
    </row>
    <row r="66" spans="1:9" s="53" customFormat="1" ht="28.2" customHeight="1">
      <c r="A66" s="101"/>
      <c r="B66" s="260"/>
      <c r="C66" s="260"/>
      <c r="D66" s="260"/>
      <c r="E66" s="260"/>
      <c r="F66" s="260"/>
      <c r="G66" s="260"/>
    </row>
    <row r="67" spans="1:9" s="53" customFormat="1" ht="33" customHeight="1">
      <c r="A67" s="101">
        <v>10</v>
      </c>
      <c r="B67" s="259" t="s">
        <v>188</v>
      </c>
      <c r="C67" s="259"/>
      <c r="D67" s="259"/>
      <c r="E67" s="259"/>
      <c r="F67" s="259"/>
      <c r="G67" s="259"/>
    </row>
    <row r="68" spans="1:9" s="53" customFormat="1" ht="26.4" customHeight="1" thickBot="1">
      <c r="A68" s="101"/>
      <c r="B68" s="109"/>
      <c r="C68" s="109"/>
      <c r="D68" s="109"/>
      <c r="E68" s="109"/>
      <c r="F68" s="109"/>
      <c r="G68" s="109"/>
    </row>
    <row r="69" spans="1:9" ht="29.4" thickBot="1">
      <c r="B69" s="54"/>
      <c r="C69" s="55" t="s">
        <v>147</v>
      </c>
      <c r="D69" s="56"/>
      <c r="E69" s="56"/>
      <c r="F69" s="56"/>
      <c r="G69" s="57"/>
      <c r="I69" s="137" t="s">
        <v>148</v>
      </c>
    </row>
    <row r="70" spans="1:9">
      <c r="A70" s="1" t="s">
        <v>171</v>
      </c>
      <c r="C70" s="139"/>
      <c r="D70" s="139"/>
      <c r="E70" s="139"/>
      <c r="F70" s="139"/>
    </row>
    <row r="71" spans="1:9" s="178" customFormat="1" ht="242.4" customHeight="1">
      <c r="B71" s="179" t="s">
        <v>17</v>
      </c>
      <c r="C71" s="182" t="s">
        <v>202</v>
      </c>
      <c r="D71" s="182"/>
      <c r="E71" s="182"/>
      <c r="F71" s="182"/>
      <c r="G71" s="182"/>
      <c r="H71" s="180"/>
    </row>
    <row r="72" spans="1:9" s="178" customFormat="1" ht="119.4" customHeight="1">
      <c r="B72" s="179" t="s">
        <v>155</v>
      </c>
      <c r="C72" s="183" t="s">
        <v>200</v>
      </c>
      <c r="D72" s="183"/>
      <c r="E72" s="183"/>
      <c r="F72" s="183"/>
      <c r="G72" s="183"/>
      <c r="H72" s="180"/>
    </row>
    <row r="73" spans="1:9" s="178" customFormat="1" ht="297.60000000000002" customHeight="1">
      <c r="B73" s="181" t="s">
        <v>156</v>
      </c>
      <c r="C73" s="182" t="s">
        <v>201</v>
      </c>
      <c r="D73" s="182"/>
      <c r="E73" s="182"/>
      <c r="F73" s="182"/>
      <c r="G73" s="182"/>
    </row>
    <row r="74" spans="1:9" ht="15" customHeight="1">
      <c r="B74" s="51"/>
      <c r="C74" s="51"/>
      <c r="D74" s="51"/>
      <c r="E74" s="51"/>
      <c r="F74" s="51"/>
      <c r="G74" s="51"/>
    </row>
    <row r="75" spans="1:9">
      <c r="B75" s="58"/>
      <c r="C75" s="59"/>
      <c r="D75" s="52"/>
      <c r="E75" s="52"/>
      <c r="F75" s="52"/>
      <c r="G75" s="52"/>
    </row>
  </sheetData>
  <mergeCells count="55">
    <mergeCell ref="B34:C34"/>
    <mergeCell ref="B67:G67"/>
    <mergeCell ref="B65:G66"/>
    <mergeCell ref="B61:G62"/>
    <mergeCell ref="B64:G64"/>
    <mergeCell ref="A50:G50"/>
    <mergeCell ref="A52:G52"/>
    <mergeCell ref="B54:G54"/>
    <mergeCell ref="B59:G60"/>
    <mergeCell ref="B63:G63"/>
    <mergeCell ref="B55:G56"/>
    <mergeCell ref="B58:G58"/>
    <mergeCell ref="C48:G48"/>
    <mergeCell ref="C31:D31"/>
    <mergeCell ref="F31:G31"/>
    <mergeCell ref="C32:D32"/>
    <mergeCell ref="F32:G32"/>
    <mergeCell ref="C33:G33"/>
    <mergeCell ref="D24:E24"/>
    <mergeCell ref="D25:E25"/>
    <mergeCell ref="B22:B25"/>
    <mergeCell ref="F25:G25"/>
    <mergeCell ref="C30:D30"/>
    <mergeCell ref="F30:G30"/>
    <mergeCell ref="B26:C26"/>
    <mergeCell ref="D26:G26"/>
    <mergeCell ref="A3:G3"/>
    <mergeCell ref="D8:G8"/>
    <mergeCell ref="D11:G11"/>
    <mergeCell ref="D12:G12"/>
    <mergeCell ref="B8:B14"/>
    <mergeCell ref="C11:C12"/>
    <mergeCell ref="E13:G13"/>
    <mergeCell ref="E14:G14"/>
    <mergeCell ref="C13:C14"/>
    <mergeCell ref="F5:G5"/>
    <mergeCell ref="D10:G10"/>
    <mergeCell ref="C9:D9"/>
    <mergeCell ref="E9:G9"/>
    <mergeCell ref="C71:G71"/>
    <mergeCell ref="C72:G72"/>
    <mergeCell ref="C73:G73"/>
    <mergeCell ref="B35:C35"/>
    <mergeCell ref="A16:G17"/>
    <mergeCell ref="F24:G24"/>
    <mergeCell ref="B21:E21"/>
    <mergeCell ref="D22:E22"/>
    <mergeCell ref="F22:G22"/>
    <mergeCell ref="B20:C20"/>
    <mergeCell ref="D20:G20"/>
    <mergeCell ref="D23:E23"/>
    <mergeCell ref="F23:G23"/>
    <mergeCell ref="F21:G21"/>
    <mergeCell ref="B27:D27"/>
    <mergeCell ref="E27:G27"/>
  </mergeCells>
  <phoneticPr fontId="1"/>
  <dataValidations count="4">
    <dataValidation type="list" allowBlank="1" showInputMessage="1" showErrorMessage="1" sqref="F21:G21">
      <formula1>$J$18:$J$19</formula1>
    </dataValidation>
    <dataValidation type="list" allowBlank="1" showInputMessage="1" showErrorMessage="1" sqref="D8:G8">
      <formula1>$I$2:$I$5</formula1>
    </dataValidation>
    <dataValidation type="list" allowBlank="1" showInputMessage="1" showErrorMessage="1" sqref="B69 B48">
      <formula1>$I$69:$I$74</formula1>
    </dataValidation>
    <dataValidation type="list" allowBlank="1" showInputMessage="1" showErrorMessage="1" sqref="E9:G9">
      <formula1>$I$8:$I$10</formula1>
    </dataValidation>
  </dataValidations>
  <printOptions horizontalCentered="1"/>
  <pageMargins left="0.23622047244094491" right="0.23622047244094491" top="0.74803149606299213" bottom="0.74803149606299213" header="0.31496062992125984" footer="0.31496062992125984"/>
  <pageSetup paperSize="9" scale="48" fitToHeight="0" orientation="portrait" r:id="rId1"/>
  <headerFooter>
    <oddFooter>&amp;P / &amp;N ページ</oddFooter>
  </headerFooter>
  <rowBreaks count="2" manualBreakCount="2">
    <brk id="45" max="6" man="1"/>
    <brk id="7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9"/>
  <sheetViews>
    <sheetView showZeros="0" view="pageBreakPreview" topLeftCell="A7" zoomScale="40" zoomScaleNormal="100" zoomScaleSheetLayoutView="40" workbookViewId="0">
      <selection activeCell="E18" sqref="E18"/>
    </sheetView>
  </sheetViews>
  <sheetFormatPr defaultColWidth="9" defaultRowHeight="28.8"/>
  <cols>
    <col min="1" max="1" width="5.59765625" style="1" customWidth="1"/>
    <col min="2" max="2" width="23.5" style="1" customWidth="1"/>
    <col min="3" max="3" width="26.796875" style="1" customWidth="1"/>
    <col min="4" max="7" width="23.5" style="1" customWidth="1"/>
    <col min="8" max="8" width="16.19921875" style="1" customWidth="1"/>
    <col min="9" max="9" width="100.59765625" style="1" customWidth="1"/>
    <col min="10" max="10" width="26.296875" style="1" bestFit="1" customWidth="1"/>
    <col min="11" max="11" width="21.296875" style="1" customWidth="1"/>
    <col min="12" max="16384" width="9" style="1"/>
  </cols>
  <sheetData>
    <row r="1" spans="1:11" ht="47.4">
      <c r="A1" s="2" t="s">
        <v>167</v>
      </c>
      <c r="F1" s="136"/>
      <c r="G1" s="120" t="s">
        <v>128</v>
      </c>
      <c r="H1" s="121">
        <f>申請書!G1</f>
        <v>0</v>
      </c>
    </row>
    <row r="2" spans="1:11">
      <c r="A2" s="274" t="s">
        <v>51</v>
      </c>
      <c r="B2" s="274"/>
      <c r="C2" s="274"/>
      <c r="D2" s="274"/>
      <c r="E2" s="274"/>
      <c r="F2" s="274"/>
      <c r="G2" s="274"/>
      <c r="H2" s="116"/>
    </row>
    <row r="3" spans="1:11">
      <c r="A3" s="1">
        <v>1</v>
      </c>
      <c r="B3" s="7" t="s">
        <v>8</v>
      </c>
      <c r="C3" s="50"/>
      <c r="D3" s="50"/>
      <c r="E3" s="50"/>
      <c r="F3" s="50"/>
      <c r="G3" s="50"/>
      <c r="H3" s="116"/>
    </row>
    <row r="4" spans="1:11" ht="60" customHeight="1">
      <c r="B4" s="140" t="s">
        <v>54</v>
      </c>
      <c r="C4" s="270">
        <f>申請書!D12</f>
        <v>0</v>
      </c>
      <c r="D4" s="271"/>
      <c r="E4" s="271"/>
      <c r="F4" s="140" t="s">
        <v>160</v>
      </c>
      <c r="G4" s="272">
        <f>申請書!D8</f>
        <v>0</v>
      </c>
      <c r="H4" s="273"/>
    </row>
    <row r="5" spans="1:11">
      <c r="A5" s="49"/>
      <c r="B5" s="49"/>
      <c r="C5" s="49"/>
      <c r="D5" s="49"/>
      <c r="E5" s="49"/>
      <c r="F5" s="49"/>
      <c r="G5" s="49"/>
      <c r="H5" s="114"/>
    </row>
    <row r="6" spans="1:11">
      <c r="A6" s="1">
        <v>2</v>
      </c>
      <c r="B6" s="1" t="s">
        <v>18</v>
      </c>
    </row>
    <row r="7" spans="1:11" ht="60" customHeight="1" thickBot="1">
      <c r="B7" s="280" t="s">
        <v>10</v>
      </c>
      <c r="C7" s="280"/>
      <c r="D7" s="293" t="str">
        <f>申請書!D20</f>
        <v>富山市</v>
      </c>
      <c r="E7" s="293"/>
      <c r="F7" s="293"/>
      <c r="G7" s="293"/>
      <c r="H7" s="293"/>
      <c r="J7" s="9" t="s">
        <v>197</v>
      </c>
    </row>
    <row r="8" spans="1:11" ht="60" customHeight="1" thickBot="1">
      <c r="B8" s="112" t="s">
        <v>144</v>
      </c>
      <c r="C8" s="281" t="s">
        <v>55</v>
      </c>
      <c r="D8" s="282"/>
      <c r="E8" s="24" t="s">
        <v>19</v>
      </c>
      <c r="F8" s="281" t="s">
        <v>198</v>
      </c>
      <c r="G8" s="298"/>
      <c r="H8" s="175" t="s">
        <v>196</v>
      </c>
      <c r="J8" s="176">
        <v>45702</v>
      </c>
      <c r="K8" s="9" t="s">
        <v>199</v>
      </c>
    </row>
    <row r="9" spans="1:11" ht="40.049999999999997" customHeight="1">
      <c r="B9" s="283" t="s">
        <v>20</v>
      </c>
      <c r="C9" s="25" t="s">
        <v>21</v>
      </c>
      <c r="D9" s="286"/>
      <c r="E9" s="286"/>
      <c r="F9" s="25" t="s">
        <v>4</v>
      </c>
      <c r="G9" s="294"/>
      <c r="H9" s="295"/>
    </row>
    <row r="10" spans="1:11" ht="40.049999999999997" customHeight="1">
      <c r="B10" s="284"/>
      <c r="C10" s="12" t="s">
        <v>11</v>
      </c>
      <c r="D10" s="301"/>
      <c r="E10" s="301"/>
      <c r="F10" s="12" t="s">
        <v>5</v>
      </c>
      <c r="G10" s="299"/>
      <c r="H10" s="300"/>
    </row>
    <row r="11" spans="1:11" ht="40.049999999999997" customHeight="1" thickBot="1">
      <c r="B11" s="285"/>
      <c r="C11" s="26" t="s">
        <v>36</v>
      </c>
      <c r="D11" s="27"/>
      <c r="E11" s="26" t="s">
        <v>3</v>
      </c>
      <c r="F11" s="296"/>
      <c r="G11" s="296"/>
      <c r="H11" s="297"/>
    </row>
    <row r="12" spans="1:11" ht="60" customHeight="1">
      <c r="A12" s="11"/>
      <c r="B12" s="289" t="s">
        <v>9</v>
      </c>
      <c r="C12" s="23" t="s">
        <v>164</v>
      </c>
      <c r="D12" s="292"/>
      <c r="E12" s="292"/>
      <c r="F12" s="123" t="s">
        <v>38</v>
      </c>
      <c r="G12" s="130"/>
      <c r="H12" s="124" t="s">
        <v>132</v>
      </c>
    </row>
    <row r="13" spans="1:11" ht="60" customHeight="1" thickBot="1">
      <c r="A13" s="11"/>
      <c r="B13" s="290"/>
      <c r="C13" s="125" t="s">
        <v>133</v>
      </c>
      <c r="D13" s="287"/>
      <c r="E13" s="288"/>
      <c r="F13" s="26" t="s">
        <v>39</v>
      </c>
      <c r="G13" s="131"/>
      <c r="H13" s="32" t="s">
        <v>131</v>
      </c>
    </row>
    <row r="14" spans="1:11" ht="75" customHeight="1" thickBot="1">
      <c r="B14" s="291"/>
      <c r="C14" s="26" t="s">
        <v>37</v>
      </c>
      <c r="D14" s="170">
        <f>IF(G12&lt;G13,TRUNC(G12,0),TRUNC(G13,0))</f>
        <v>0</v>
      </c>
      <c r="E14" s="31" t="s">
        <v>183</v>
      </c>
      <c r="F14" s="8" t="s">
        <v>33</v>
      </c>
      <c r="G14" s="8"/>
      <c r="H14" s="8"/>
    </row>
    <row r="15" spans="1:11" ht="60" customHeight="1">
      <c r="B15" s="283" t="s">
        <v>13</v>
      </c>
      <c r="C15" s="28" t="s">
        <v>24</v>
      </c>
      <c r="D15" s="40"/>
      <c r="E15" s="29" t="s">
        <v>23</v>
      </c>
      <c r="F15" s="278" t="s">
        <v>134</v>
      </c>
      <c r="G15" s="278"/>
      <c r="H15" s="117"/>
      <c r="K15" s="37"/>
    </row>
    <row r="16" spans="1:11" ht="60" customHeight="1">
      <c r="B16" s="284"/>
      <c r="C16" s="104" t="s">
        <v>25</v>
      </c>
      <c r="D16" s="105"/>
      <c r="E16" s="106" t="s">
        <v>23</v>
      </c>
      <c r="F16" s="279" t="s">
        <v>143</v>
      </c>
      <c r="G16" s="279"/>
      <c r="H16" s="118"/>
    </row>
    <row r="17" spans="2:9" ht="60" customHeight="1" thickBot="1">
      <c r="B17" s="305"/>
      <c r="C17" s="34" t="s">
        <v>22</v>
      </c>
      <c r="D17" s="107">
        <f>D15+D16</f>
        <v>0</v>
      </c>
      <c r="E17" s="31" t="s">
        <v>23</v>
      </c>
      <c r="F17" s="102">
        <f>IF(G4=申請書!I2,D14*70000,IF(G4=申請書!I3,D14*50000,IF(G4=申請書!I4,D14*70000,D14*50000)))</f>
        <v>0</v>
      </c>
      <c r="G17" s="8" t="s">
        <v>31</v>
      </c>
      <c r="H17" s="8"/>
    </row>
    <row r="18" spans="2:9" ht="90" customHeight="1">
      <c r="B18" s="275" t="s">
        <v>157</v>
      </c>
      <c r="C18" s="276"/>
      <c r="D18" s="277"/>
      <c r="E18" s="103" t="b">
        <f>IF(OR(G4=申請書!I2,G4=申請書!I4),IF(F17&lt;350000,F17,350000),IF(OR(G4=申請書!I3,G4=申請書!I5),IF(F17&lt;1500000,F17,1500000)))</f>
        <v>0</v>
      </c>
      <c r="F18" s="5" t="s">
        <v>2</v>
      </c>
      <c r="G18" s="8" t="s">
        <v>150</v>
      </c>
      <c r="H18" s="4"/>
      <c r="I18" s="11"/>
    </row>
    <row r="19" spans="2:9" ht="12" customHeight="1">
      <c r="B19" s="3"/>
      <c r="C19" s="50"/>
      <c r="D19" s="50"/>
      <c r="E19" s="50"/>
      <c r="F19" s="50"/>
    </row>
    <row r="20" spans="2:9">
      <c r="B20" s="44" t="s">
        <v>42</v>
      </c>
    </row>
    <row r="21" spans="2:9" ht="40.049999999999997" customHeight="1">
      <c r="B21" s="306" t="s">
        <v>135</v>
      </c>
      <c r="C21" s="306"/>
      <c r="D21" s="47">
        <f>IF(G12&lt;G13,TRUNC(G12,2),TRUNC(G13,2))</f>
        <v>0</v>
      </c>
      <c r="E21" s="45" t="s">
        <v>60</v>
      </c>
    </row>
    <row r="22" spans="2:9" ht="40.049999999999997" customHeight="1">
      <c r="B22" s="227" t="s">
        <v>43</v>
      </c>
      <c r="C22" s="227"/>
      <c r="D22" s="138"/>
      <c r="E22" s="45" t="s">
        <v>62</v>
      </c>
    </row>
    <row r="23" spans="2:9" ht="40.049999999999997" customHeight="1">
      <c r="B23" s="227" t="s">
        <v>44</v>
      </c>
      <c r="C23" s="227"/>
      <c r="D23" s="138"/>
      <c r="E23" s="45" t="s">
        <v>61</v>
      </c>
      <c r="F23" s="303" t="s">
        <v>189</v>
      </c>
      <c r="G23" s="304"/>
      <c r="H23" s="115"/>
    </row>
    <row r="24" spans="2:9" ht="40.049999999999997" customHeight="1">
      <c r="B24" s="227" t="s">
        <v>45</v>
      </c>
      <c r="C24" s="227"/>
      <c r="D24" s="138"/>
      <c r="E24" s="45" t="s">
        <v>61</v>
      </c>
      <c r="F24" s="303"/>
      <c r="G24" s="304"/>
      <c r="H24" s="115"/>
    </row>
    <row r="25" spans="2:9" ht="40.049999999999997" customHeight="1">
      <c r="B25" s="302" t="s">
        <v>46</v>
      </c>
      <c r="C25" s="302"/>
      <c r="D25" s="46">
        <f>IFERROR((D23/D22)*100,0)</f>
        <v>0</v>
      </c>
      <c r="E25" s="45" t="s">
        <v>63</v>
      </c>
      <c r="F25" s="303"/>
      <c r="G25" s="304"/>
      <c r="H25" s="115"/>
    </row>
    <row r="39" spans="7:7">
      <c r="G39" s="135"/>
    </row>
  </sheetData>
  <mergeCells count="26">
    <mergeCell ref="F8:G8"/>
    <mergeCell ref="G10:H10"/>
    <mergeCell ref="D10:E10"/>
    <mergeCell ref="B24:C24"/>
    <mergeCell ref="B25:C25"/>
    <mergeCell ref="F23:G25"/>
    <mergeCell ref="B15:B17"/>
    <mergeCell ref="B21:C21"/>
    <mergeCell ref="B22:C22"/>
    <mergeCell ref="B23:C23"/>
    <mergeCell ref="C4:E4"/>
    <mergeCell ref="G4:H4"/>
    <mergeCell ref="A2:G2"/>
    <mergeCell ref="B18:D18"/>
    <mergeCell ref="F15:G15"/>
    <mergeCell ref="F16:G16"/>
    <mergeCell ref="B7:C7"/>
    <mergeCell ref="C8:D8"/>
    <mergeCell ref="B9:B11"/>
    <mergeCell ref="D9:E9"/>
    <mergeCell ref="D13:E13"/>
    <mergeCell ref="B12:B14"/>
    <mergeCell ref="D12:E12"/>
    <mergeCell ref="D7:H7"/>
    <mergeCell ref="G9:H9"/>
    <mergeCell ref="F11:H11"/>
  </mergeCells>
  <phoneticPr fontId="1"/>
  <conditionalFormatting sqref="F8:G8">
    <cfRule type="cellIs" dxfId="3" priority="1" operator="greaterThan">
      <formula>$J$8</formula>
    </cfRule>
    <cfRule type="timePeriod" dxfId="2" priority="2" timePeriod="today">
      <formula>FLOOR(F8,1)=TODAY()</formula>
    </cfRule>
  </conditionalFormatting>
  <printOptions horizontalCentered="1"/>
  <pageMargins left="0.70866141732283472" right="0.70866141732283472" top="0.55118110236220474" bottom="0.55118110236220474" header="0.31496062992125984" footer="0.31496062992125984"/>
  <pageSetup paperSize="9" scale="48"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2"/>
  <sheetViews>
    <sheetView showZeros="0" view="pageBreakPreview" topLeftCell="A10" zoomScale="55" zoomScaleNormal="100" zoomScaleSheetLayoutView="55" workbookViewId="0">
      <selection activeCell="D20" sqref="D20:D21"/>
    </sheetView>
  </sheetViews>
  <sheetFormatPr defaultColWidth="9" defaultRowHeight="28.8"/>
  <cols>
    <col min="1" max="1" width="5.59765625" style="1" customWidth="1"/>
    <col min="2" max="2" width="22.19921875" style="1" customWidth="1"/>
    <col min="3" max="3" width="23.09765625" style="1" customWidth="1"/>
    <col min="4" max="5" width="23.5" style="1" customWidth="1"/>
    <col min="6" max="6" width="21.5" style="1" customWidth="1"/>
    <col min="7" max="7" width="18.59765625" style="1" customWidth="1"/>
    <col min="8" max="8" width="8.8984375" style="1" customWidth="1"/>
    <col min="9" max="9" width="100.59765625" style="1" customWidth="1"/>
    <col min="10" max="10" width="33" style="1" bestFit="1" customWidth="1"/>
    <col min="11" max="11" width="21.296875" style="1" customWidth="1"/>
    <col min="12" max="16384" width="9" style="1"/>
  </cols>
  <sheetData>
    <row r="1" spans="1:11" ht="47.4">
      <c r="A1" s="2" t="s">
        <v>168</v>
      </c>
      <c r="F1" s="120" t="s">
        <v>128</v>
      </c>
      <c r="G1" s="312">
        <f>申請書!G1</f>
        <v>0</v>
      </c>
      <c r="H1" s="313"/>
    </row>
    <row r="2" spans="1:11">
      <c r="A2" s="2"/>
    </row>
    <row r="3" spans="1:11">
      <c r="A3" s="274" t="s">
        <v>52</v>
      </c>
      <c r="B3" s="274"/>
      <c r="C3" s="274"/>
      <c r="D3" s="274"/>
      <c r="E3" s="274"/>
      <c r="F3" s="274"/>
      <c r="G3" s="274"/>
      <c r="H3" s="274"/>
    </row>
    <row r="4" spans="1:11">
      <c r="A4" s="1">
        <v>1</v>
      </c>
      <c r="B4" s="7" t="s">
        <v>8</v>
      </c>
      <c r="C4" s="39"/>
      <c r="D4" s="39"/>
      <c r="E4" s="39"/>
      <c r="F4" s="39"/>
      <c r="G4" s="174"/>
      <c r="H4" s="39"/>
    </row>
    <row r="5" spans="1:11" ht="60" customHeight="1">
      <c r="B5" s="143" t="s">
        <v>54</v>
      </c>
      <c r="C5" s="272">
        <f>申請書!D12</f>
        <v>0</v>
      </c>
      <c r="D5" s="320"/>
      <c r="E5" s="273"/>
      <c r="F5" s="144" t="s">
        <v>160</v>
      </c>
      <c r="G5" s="272">
        <f>申請書!D8</f>
        <v>0</v>
      </c>
      <c r="H5" s="273"/>
    </row>
    <row r="6" spans="1:11" ht="19.2" customHeight="1">
      <c r="A6" s="38"/>
      <c r="B6" s="38"/>
      <c r="C6" s="38"/>
      <c r="D6" s="38"/>
      <c r="E6" s="38"/>
      <c r="F6" s="38"/>
      <c r="G6" s="173"/>
      <c r="H6" s="38"/>
    </row>
    <row r="7" spans="1:11">
      <c r="A7" s="1">
        <v>2</v>
      </c>
      <c r="B7" s="1" t="s">
        <v>18</v>
      </c>
    </row>
    <row r="8" spans="1:11" ht="60" customHeight="1" thickBot="1">
      <c r="B8" s="318" t="s">
        <v>10</v>
      </c>
      <c r="C8" s="318"/>
      <c r="D8" s="319" t="str">
        <f>申請書!D20</f>
        <v>富山市</v>
      </c>
      <c r="E8" s="319"/>
      <c r="F8" s="319"/>
      <c r="G8" s="293"/>
      <c r="H8" s="293"/>
    </row>
    <row r="9" spans="1:11" ht="60" customHeight="1" thickBot="1">
      <c r="B9" s="145" t="s">
        <v>144</v>
      </c>
      <c r="C9" s="281" t="s">
        <v>55</v>
      </c>
      <c r="D9" s="282"/>
      <c r="E9" s="24" t="s">
        <v>19</v>
      </c>
      <c r="F9" s="281" t="s">
        <v>198</v>
      </c>
      <c r="G9" s="298"/>
      <c r="H9" s="177" t="s">
        <v>196</v>
      </c>
      <c r="J9" s="9" t="s">
        <v>197</v>
      </c>
    </row>
    <row r="10" spans="1:11" ht="40.049999999999997" customHeight="1">
      <c r="B10" s="289" t="s">
        <v>140</v>
      </c>
      <c r="C10" s="25" t="s">
        <v>21</v>
      </c>
      <c r="D10" s="308"/>
      <c r="E10" s="326"/>
      <c r="F10" s="25" t="s">
        <v>4</v>
      </c>
      <c r="G10" s="308"/>
      <c r="H10" s="309"/>
      <c r="J10" s="176">
        <v>45702</v>
      </c>
      <c r="K10" s="9" t="s">
        <v>199</v>
      </c>
    </row>
    <row r="11" spans="1:11" ht="40.049999999999997" customHeight="1">
      <c r="B11" s="290"/>
      <c r="C11" s="12" t="s">
        <v>11</v>
      </c>
      <c r="D11" s="310"/>
      <c r="E11" s="327"/>
      <c r="F11" s="12" t="s">
        <v>5</v>
      </c>
      <c r="G11" s="310"/>
      <c r="H11" s="311"/>
    </row>
    <row r="12" spans="1:11" ht="40.049999999999997" customHeight="1" thickBot="1">
      <c r="B12" s="290"/>
      <c r="C12" s="33" t="s">
        <v>36</v>
      </c>
      <c r="D12" s="113"/>
      <c r="E12" s="33" t="s">
        <v>3</v>
      </c>
      <c r="F12" s="328"/>
      <c r="G12" s="329"/>
      <c r="H12" s="330"/>
    </row>
    <row r="13" spans="1:11" ht="60" customHeight="1" thickBot="1">
      <c r="B13" s="283" t="s">
        <v>136</v>
      </c>
      <c r="C13" s="25" t="s">
        <v>164</v>
      </c>
      <c r="D13" s="321" t="s">
        <v>163</v>
      </c>
      <c r="E13" s="322"/>
      <c r="F13" s="322"/>
      <c r="G13" s="322"/>
      <c r="H13" s="323"/>
    </row>
    <row r="14" spans="1:11" ht="60" customHeight="1" thickBot="1">
      <c r="B14" s="285"/>
      <c r="C14" s="48" t="s">
        <v>47</v>
      </c>
      <c r="D14" s="169"/>
      <c r="E14" s="31" t="s">
        <v>26</v>
      </c>
      <c r="F14" s="324" t="s">
        <v>192</v>
      </c>
      <c r="G14" s="325"/>
      <c r="H14" s="325"/>
    </row>
    <row r="15" spans="1:11" ht="60" customHeight="1">
      <c r="B15" s="336" t="s">
        <v>13</v>
      </c>
      <c r="C15" s="23" t="s">
        <v>24</v>
      </c>
      <c r="D15" s="126"/>
      <c r="E15" s="122" t="s">
        <v>23</v>
      </c>
      <c r="F15" s="278" t="s">
        <v>141</v>
      </c>
      <c r="G15" s="278"/>
      <c r="H15" s="278"/>
    </row>
    <row r="16" spans="1:11" ht="60" customHeight="1">
      <c r="B16" s="284"/>
      <c r="C16" s="12" t="s">
        <v>25</v>
      </c>
      <c r="D16" s="42"/>
      <c r="E16" s="30" t="s">
        <v>23</v>
      </c>
      <c r="F16" s="279" t="s">
        <v>142</v>
      </c>
      <c r="G16" s="279"/>
      <c r="H16" s="279"/>
    </row>
    <row r="17" spans="1:13" ht="60" customHeight="1" thickBot="1">
      <c r="B17" s="305"/>
      <c r="C17" s="34" t="s">
        <v>27</v>
      </c>
      <c r="D17" s="35">
        <f>D15+D16</f>
        <v>0</v>
      </c>
      <c r="E17" s="22" t="s">
        <v>23</v>
      </c>
      <c r="F17" s="339"/>
      <c r="G17" s="339"/>
      <c r="H17" s="339"/>
      <c r="J17" s="9"/>
    </row>
    <row r="18" spans="1:13" ht="30" customHeight="1">
      <c r="A18" s="11"/>
      <c r="B18" s="316" t="s">
        <v>165</v>
      </c>
      <c r="C18" s="351" t="s">
        <v>161</v>
      </c>
      <c r="D18" s="350" t="str">
        <f>IF(OR(G5=申請書!I2,G5=申請書!I4),IFERROR(D17/D14,0),"ー")</f>
        <v>ー</v>
      </c>
      <c r="E18" s="349" t="s">
        <v>29</v>
      </c>
      <c r="F18" s="340">
        <f>IF(D17&lt;1200000,IF((50000*D14)&lt;(D17*1/3),(50000*D14),D17*1/3),400000)</f>
        <v>0</v>
      </c>
      <c r="G18" s="314" t="s">
        <v>32</v>
      </c>
      <c r="H18" s="314"/>
      <c r="I18" s="11"/>
      <c r="J18" s="9"/>
      <c r="K18" s="11"/>
      <c r="M18" s="11"/>
    </row>
    <row r="19" spans="1:13" ht="30" customHeight="1">
      <c r="A19" s="11"/>
      <c r="B19" s="317"/>
      <c r="C19" s="347"/>
      <c r="D19" s="345"/>
      <c r="E19" s="343"/>
      <c r="F19" s="340"/>
      <c r="G19" s="314" t="str">
        <f>IF(D18="ー","",IF(D18&gt;155000,"補助対象外です","OK"))</f>
        <v/>
      </c>
      <c r="H19" s="314"/>
      <c r="I19" s="11"/>
      <c r="J19" s="9"/>
      <c r="K19" s="11"/>
      <c r="M19" s="11"/>
    </row>
    <row r="20" spans="1:13" ht="30" customHeight="1">
      <c r="A20" s="11"/>
      <c r="B20" s="348" t="s">
        <v>166</v>
      </c>
      <c r="C20" s="346" t="s">
        <v>162</v>
      </c>
      <c r="D20" s="344" t="str">
        <f>IF(OR(G5=申請書!I3,G5=申請書!I5),IFERROR(D17/D14,0),"ー")</f>
        <v>ー</v>
      </c>
      <c r="E20" s="342" t="s">
        <v>29</v>
      </c>
      <c r="F20" s="340">
        <f>IF(D17&lt;5670000,IF((63000*D14)&lt;(D17*1/3),(63000*D14),D17*1/3),1890000)</f>
        <v>0</v>
      </c>
      <c r="G20" s="314" t="s">
        <v>32</v>
      </c>
      <c r="H20" s="314"/>
      <c r="I20" s="11"/>
      <c r="J20" s="9"/>
      <c r="K20" s="11"/>
      <c r="M20" s="11"/>
    </row>
    <row r="21" spans="1:13" ht="30" customHeight="1">
      <c r="A21" s="11"/>
      <c r="B21" s="317"/>
      <c r="C21" s="347"/>
      <c r="D21" s="345"/>
      <c r="E21" s="343"/>
      <c r="F21" s="341"/>
      <c r="G21" s="315" t="str">
        <f>IF(D20="-","",IF(D20&gt;190000,"補助対象外です","OK"))</f>
        <v>補助対象外です</v>
      </c>
      <c r="H21" s="315"/>
      <c r="I21" s="11"/>
      <c r="J21" s="9"/>
      <c r="K21" s="11"/>
      <c r="M21" s="11"/>
    </row>
    <row r="22" spans="1:13" ht="114" customHeight="1">
      <c r="B22" s="337" t="s">
        <v>174</v>
      </c>
      <c r="C22" s="338"/>
      <c r="D22" s="338"/>
      <c r="E22" s="41">
        <f>IF(OR(G5=申請書!I2,G5=申請書!I4),ROUNDDOWN(F18,-3)/1000*1000,ROUNDDOWN(F20,-3)/1000*1000)</f>
        <v>0</v>
      </c>
      <c r="F22" s="5" t="s">
        <v>2</v>
      </c>
      <c r="G22" s="307" t="s">
        <v>28</v>
      </c>
      <c r="H22" s="279"/>
    </row>
    <row r="23" spans="1:13" ht="15.6" customHeight="1">
      <c r="A23" s="38"/>
      <c r="B23" s="38"/>
      <c r="C23" s="38"/>
      <c r="D23" s="38"/>
      <c r="E23" s="38"/>
      <c r="F23" s="36"/>
      <c r="G23" s="36"/>
      <c r="H23" s="38"/>
      <c r="J23" s="1" t="s">
        <v>149</v>
      </c>
    </row>
    <row r="24" spans="1:13" ht="29.4" thickBot="1">
      <c r="A24" s="1">
        <v>3</v>
      </c>
      <c r="B24" s="1" t="s">
        <v>30</v>
      </c>
    </row>
    <row r="25" spans="1:13" ht="60" customHeight="1" thickBot="1">
      <c r="B25" s="334"/>
      <c r="C25" s="335"/>
      <c r="D25" s="331" t="s">
        <v>56</v>
      </c>
      <c r="E25" s="332"/>
      <c r="F25" s="332"/>
      <c r="G25" s="332"/>
      <c r="H25" s="333"/>
    </row>
    <row r="26" spans="1:13" ht="12" customHeight="1">
      <c r="B26" s="3"/>
      <c r="C26" s="39"/>
      <c r="D26" s="39"/>
      <c r="E26" s="39"/>
      <c r="F26" s="39"/>
      <c r="G26" s="174"/>
    </row>
    <row r="27" spans="1:13" ht="12" customHeight="1"/>
    <row r="28" spans="1:13">
      <c r="B28" s="3"/>
    </row>
    <row r="42" spans="8:8">
      <c r="H42" s="135" t="s">
        <v>146</v>
      </c>
    </row>
  </sheetData>
  <mergeCells count="39">
    <mergeCell ref="D25:H25"/>
    <mergeCell ref="B25:C25"/>
    <mergeCell ref="B15:B17"/>
    <mergeCell ref="F15:H15"/>
    <mergeCell ref="B22:D22"/>
    <mergeCell ref="F16:H16"/>
    <mergeCell ref="F17:H17"/>
    <mergeCell ref="F20:F21"/>
    <mergeCell ref="E20:E21"/>
    <mergeCell ref="D20:D21"/>
    <mergeCell ref="C20:C21"/>
    <mergeCell ref="B20:B21"/>
    <mergeCell ref="F18:F19"/>
    <mergeCell ref="E18:E19"/>
    <mergeCell ref="D18:D19"/>
    <mergeCell ref="C18:C19"/>
    <mergeCell ref="B18:B19"/>
    <mergeCell ref="A3:H3"/>
    <mergeCell ref="B8:C8"/>
    <mergeCell ref="D8:H8"/>
    <mergeCell ref="C5:E5"/>
    <mergeCell ref="D13:H13"/>
    <mergeCell ref="B13:B14"/>
    <mergeCell ref="F14:H14"/>
    <mergeCell ref="C9:D9"/>
    <mergeCell ref="F9:G9"/>
    <mergeCell ref="B10:B12"/>
    <mergeCell ref="D10:E10"/>
    <mergeCell ref="D11:E11"/>
    <mergeCell ref="F12:H12"/>
    <mergeCell ref="G22:H22"/>
    <mergeCell ref="G5:H5"/>
    <mergeCell ref="G10:H10"/>
    <mergeCell ref="G11:H11"/>
    <mergeCell ref="G1:H1"/>
    <mergeCell ref="G18:H18"/>
    <mergeCell ref="G20:H20"/>
    <mergeCell ref="G21:H21"/>
    <mergeCell ref="G19:H19"/>
  </mergeCells>
  <phoneticPr fontId="1"/>
  <conditionalFormatting sqref="F9">
    <cfRule type="cellIs" dxfId="1" priority="2" operator="greaterThan">
      <formula>$J$10</formula>
    </cfRule>
  </conditionalFormatting>
  <conditionalFormatting sqref="F9:G9">
    <cfRule type="cellIs" dxfId="0" priority="1" operator="greaterThan">
      <formula>45702</formula>
    </cfRule>
  </conditionalFormatting>
  <dataValidations count="1">
    <dataValidation type="list" allowBlank="1" showInputMessage="1" showErrorMessage="1" sqref="B25">
      <formula1>$J$23:$J$24</formula1>
    </dataValidation>
  </dataValidations>
  <printOptions horizontalCentered="1"/>
  <pageMargins left="0.70866141732283472" right="0.70866141732283472" top="0.55118110236220474" bottom="0.55118110236220474" header="0.31496062992125984" footer="0.31496062992125984"/>
  <pageSetup paperSize="9" scale="54"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showZeros="0" view="pageBreakPreview" topLeftCell="A22" zoomScale="60" zoomScaleNormal="55" workbookViewId="0">
      <selection activeCell="L7" sqref="L7"/>
    </sheetView>
  </sheetViews>
  <sheetFormatPr defaultColWidth="8.796875" defaultRowHeight="13.2"/>
  <cols>
    <col min="1" max="1" width="8.796875" style="61"/>
    <col min="2" max="2" width="17.8984375" style="61" customWidth="1"/>
    <col min="3" max="3" width="14.09765625" style="61" customWidth="1"/>
    <col min="4" max="4" width="40.59765625" style="61" customWidth="1"/>
    <col min="5" max="5" width="19.5" style="60" customWidth="1"/>
    <col min="6" max="6" width="13.796875" style="60" customWidth="1"/>
    <col min="7" max="16384" width="8.796875" style="60"/>
  </cols>
  <sheetData>
    <row r="1" spans="1:6" ht="30" customHeight="1">
      <c r="A1" s="171" t="s">
        <v>169</v>
      </c>
      <c r="E1" s="355" t="s">
        <v>90</v>
      </c>
      <c r="F1" s="356"/>
    </row>
    <row r="2" spans="1:6" ht="19.8" customHeight="1">
      <c r="A2" s="81"/>
      <c r="E2" s="91"/>
      <c r="F2" s="90"/>
    </row>
    <row r="3" spans="1:6" ht="40.200000000000003" customHeight="1" thickBot="1">
      <c r="A3" s="81"/>
      <c r="E3" s="89"/>
      <c r="F3" s="89"/>
    </row>
    <row r="4" spans="1:6" ht="42.6" customHeight="1" thickBot="1">
      <c r="A4" s="352" t="s">
        <v>137</v>
      </c>
      <c r="B4" s="353"/>
      <c r="C4" s="354"/>
      <c r="D4" s="132">
        <f>E19+E34</f>
        <v>0</v>
      </c>
      <c r="E4" s="88" t="s">
        <v>89</v>
      </c>
    </row>
    <row r="5" spans="1:6" ht="16.2" customHeight="1">
      <c r="A5" s="141"/>
      <c r="B5" s="87"/>
      <c r="C5" s="87"/>
      <c r="D5" s="86"/>
      <c r="E5" s="85"/>
    </row>
    <row r="6" spans="1:6" ht="30" customHeight="1" thickBot="1">
      <c r="A6" s="81" t="s">
        <v>91</v>
      </c>
    </row>
    <row r="7" spans="1:6" ht="20.100000000000001" customHeight="1" thickBot="1">
      <c r="A7" s="68" t="s">
        <v>85</v>
      </c>
      <c r="B7" s="357" t="s">
        <v>84</v>
      </c>
      <c r="C7" s="359"/>
      <c r="D7" s="80" t="s">
        <v>82</v>
      </c>
      <c r="E7" s="79" t="s">
        <v>88</v>
      </c>
      <c r="F7" s="79" t="s">
        <v>80</v>
      </c>
    </row>
    <row r="8" spans="1:6" ht="30" customHeight="1">
      <c r="A8" s="362" t="s">
        <v>79</v>
      </c>
      <c r="B8" s="70" t="s">
        <v>74</v>
      </c>
      <c r="C8" s="360" t="s">
        <v>78</v>
      </c>
      <c r="D8" s="78" t="s">
        <v>87</v>
      </c>
      <c r="E8" s="77"/>
      <c r="F8" s="77"/>
    </row>
    <row r="9" spans="1:6" ht="30" customHeight="1" thickBot="1">
      <c r="A9" s="363"/>
      <c r="B9" s="76" t="s">
        <v>76</v>
      </c>
      <c r="C9" s="361"/>
      <c r="D9" s="75"/>
      <c r="E9" s="74"/>
      <c r="F9" s="74"/>
    </row>
    <row r="10" spans="1:6" ht="30" customHeight="1" thickBot="1">
      <c r="A10" s="363"/>
      <c r="B10" s="76"/>
      <c r="C10" s="68" t="s">
        <v>75</v>
      </c>
      <c r="D10" s="67"/>
      <c r="E10" s="63"/>
      <c r="F10" s="63"/>
    </row>
    <row r="11" spans="1:6" ht="30" customHeight="1" thickBot="1">
      <c r="A11" s="363"/>
      <c r="B11" s="84"/>
      <c r="C11" s="68" t="s">
        <v>73</v>
      </c>
      <c r="D11" s="67"/>
      <c r="E11" s="63"/>
      <c r="F11" s="63"/>
    </row>
    <row r="12" spans="1:6" ht="30" customHeight="1" thickBot="1">
      <c r="A12" s="363"/>
      <c r="B12" s="76" t="s">
        <v>74</v>
      </c>
      <c r="C12" s="68" t="s">
        <v>71</v>
      </c>
      <c r="D12" s="67"/>
      <c r="E12" s="63"/>
      <c r="F12" s="63"/>
    </row>
    <row r="13" spans="1:6" ht="30" customHeight="1" thickBot="1">
      <c r="A13" s="363"/>
      <c r="B13" s="72" t="s">
        <v>72</v>
      </c>
      <c r="C13" s="68" t="s">
        <v>70</v>
      </c>
      <c r="D13" s="67"/>
      <c r="E13" s="63"/>
      <c r="F13" s="63"/>
    </row>
    <row r="14" spans="1:6" ht="30" customHeight="1" thickBot="1">
      <c r="A14" s="363"/>
      <c r="B14" s="71"/>
      <c r="C14" s="68" t="s">
        <v>69</v>
      </c>
      <c r="D14" s="67"/>
      <c r="E14" s="63"/>
      <c r="F14" s="63"/>
    </row>
    <row r="15" spans="1:6" ht="30" customHeight="1" thickBot="1">
      <c r="A15" s="363"/>
      <c r="B15" s="70" t="s">
        <v>68</v>
      </c>
      <c r="C15" s="68"/>
      <c r="D15" s="67"/>
      <c r="E15" s="63"/>
      <c r="F15" s="63"/>
    </row>
    <row r="16" spans="1:6" ht="30" customHeight="1" thickBot="1">
      <c r="A16" s="363"/>
      <c r="B16" s="68" t="s">
        <v>67</v>
      </c>
      <c r="C16" s="68"/>
      <c r="D16" s="67"/>
      <c r="E16" s="63"/>
      <c r="F16" s="63"/>
    </row>
    <row r="17" spans="1:6" ht="30" customHeight="1" thickBot="1">
      <c r="A17" s="364"/>
      <c r="B17" s="69" t="s">
        <v>66</v>
      </c>
      <c r="C17" s="68"/>
      <c r="D17" s="67"/>
      <c r="E17" s="63"/>
      <c r="F17" s="63"/>
    </row>
    <row r="18" spans="1:6" ht="30" customHeight="1" thickBot="1">
      <c r="A18" s="366" t="s">
        <v>65</v>
      </c>
      <c r="B18" s="367"/>
      <c r="C18" s="66"/>
      <c r="D18" s="65"/>
      <c r="E18" s="63"/>
      <c r="F18" s="63"/>
    </row>
    <row r="19" spans="1:6" ht="30" customHeight="1" thickBot="1">
      <c r="A19" s="357" t="s">
        <v>64</v>
      </c>
      <c r="B19" s="358"/>
      <c r="C19" s="358"/>
      <c r="D19" s="359"/>
      <c r="E19" s="64">
        <f>SUM(E8:E18)</f>
        <v>0</v>
      </c>
      <c r="F19" s="63">
        <f>SUM(F8:F17)</f>
        <v>0</v>
      </c>
    </row>
    <row r="20" spans="1:6" ht="14.4" customHeight="1">
      <c r="A20" s="83"/>
      <c r="B20" s="83"/>
      <c r="C20" s="83"/>
      <c r="D20" s="83"/>
      <c r="E20" s="82"/>
    </row>
    <row r="21" spans="1:6" ht="30" customHeight="1" thickBot="1">
      <c r="A21" s="81" t="s">
        <v>86</v>
      </c>
    </row>
    <row r="22" spans="1:6" ht="19.95" customHeight="1" thickBot="1">
      <c r="A22" s="68" t="s">
        <v>85</v>
      </c>
      <c r="B22" s="357" t="s">
        <v>84</v>
      </c>
      <c r="C22" s="359"/>
      <c r="D22" s="80" t="s">
        <v>82</v>
      </c>
      <c r="E22" s="79" t="s">
        <v>81</v>
      </c>
      <c r="F22" s="79" t="s">
        <v>80</v>
      </c>
    </row>
    <row r="23" spans="1:6" ht="30" customHeight="1">
      <c r="A23" s="362" t="s">
        <v>79</v>
      </c>
      <c r="B23" s="70" t="s">
        <v>74</v>
      </c>
      <c r="C23" s="360" t="s">
        <v>78</v>
      </c>
      <c r="D23" s="78" t="s">
        <v>77</v>
      </c>
      <c r="E23" s="77"/>
      <c r="F23" s="77"/>
    </row>
    <row r="24" spans="1:6" ht="30" customHeight="1" thickBot="1">
      <c r="A24" s="363"/>
      <c r="B24" s="76" t="s">
        <v>76</v>
      </c>
      <c r="C24" s="361"/>
      <c r="D24" s="75"/>
      <c r="E24" s="74"/>
      <c r="F24" s="74"/>
    </row>
    <row r="25" spans="1:6" ht="30" customHeight="1" thickBot="1">
      <c r="A25" s="363"/>
      <c r="B25" s="73"/>
      <c r="C25" s="68" t="s">
        <v>75</v>
      </c>
      <c r="D25" s="67"/>
      <c r="E25" s="63"/>
      <c r="F25" s="63"/>
    </row>
    <row r="26" spans="1:6" ht="30" customHeight="1" thickBot="1">
      <c r="A26" s="363"/>
      <c r="B26" s="72" t="s">
        <v>74</v>
      </c>
      <c r="C26" s="68" t="s">
        <v>73</v>
      </c>
      <c r="D26" s="67"/>
      <c r="E26" s="63"/>
      <c r="F26" s="63"/>
    </row>
    <row r="27" spans="1:6" ht="30" customHeight="1" thickBot="1">
      <c r="A27" s="363"/>
      <c r="B27" s="72" t="s">
        <v>72</v>
      </c>
      <c r="C27" s="68" t="s">
        <v>71</v>
      </c>
      <c r="D27" s="67"/>
      <c r="E27" s="63"/>
      <c r="F27" s="63"/>
    </row>
    <row r="28" spans="1:6" ht="30" customHeight="1" thickBot="1">
      <c r="A28" s="363"/>
      <c r="B28" s="72"/>
      <c r="C28" s="68" t="s">
        <v>70</v>
      </c>
      <c r="D28" s="67"/>
      <c r="E28" s="63"/>
      <c r="F28" s="63"/>
    </row>
    <row r="29" spans="1:6" ht="30" customHeight="1" thickBot="1">
      <c r="A29" s="363"/>
      <c r="B29" s="71"/>
      <c r="C29" s="68" t="s">
        <v>69</v>
      </c>
      <c r="D29" s="67"/>
      <c r="E29" s="63"/>
      <c r="F29" s="63"/>
    </row>
    <row r="30" spans="1:6" ht="30" customHeight="1" thickBot="1">
      <c r="A30" s="363"/>
      <c r="B30" s="70" t="s">
        <v>68</v>
      </c>
      <c r="C30" s="68"/>
      <c r="D30" s="67"/>
      <c r="E30" s="63"/>
      <c r="F30" s="63"/>
    </row>
    <row r="31" spans="1:6" ht="30" customHeight="1" thickBot="1">
      <c r="A31" s="363"/>
      <c r="B31" s="68" t="s">
        <v>67</v>
      </c>
      <c r="C31" s="68"/>
      <c r="D31" s="67"/>
      <c r="E31" s="63"/>
      <c r="F31" s="63"/>
    </row>
    <row r="32" spans="1:6" ht="30" customHeight="1" thickBot="1">
      <c r="A32" s="364"/>
      <c r="B32" s="69" t="s">
        <v>66</v>
      </c>
      <c r="C32" s="68"/>
      <c r="D32" s="67"/>
      <c r="E32" s="63"/>
      <c r="F32" s="63"/>
    </row>
    <row r="33" spans="1:8" ht="30" customHeight="1" thickBot="1">
      <c r="A33" s="366" t="s">
        <v>65</v>
      </c>
      <c r="B33" s="367"/>
      <c r="C33" s="66"/>
      <c r="D33" s="65"/>
      <c r="E33" s="63"/>
      <c r="F33" s="63"/>
    </row>
    <row r="34" spans="1:8" ht="30" customHeight="1" thickBot="1">
      <c r="A34" s="357" t="s">
        <v>64</v>
      </c>
      <c r="B34" s="358"/>
      <c r="C34" s="358"/>
      <c r="D34" s="359"/>
      <c r="E34" s="64">
        <f>SUM(E23:E33)</f>
        <v>0</v>
      </c>
      <c r="F34" s="63">
        <f>SUM(F23:F32)</f>
        <v>0</v>
      </c>
    </row>
    <row r="36" spans="1:8" ht="20.100000000000001" customHeight="1">
      <c r="A36" s="62" t="s">
        <v>139</v>
      </c>
      <c r="B36" s="62"/>
      <c r="C36" s="62"/>
      <c r="D36" s="62"/>
      <c r="E36" s="62"/>
      <c r="F36" s="62"/>
    </row>
    <row r="37" spans="1:8" ht="20.100000000000001" customHeight="1">
      <c r="A37" s="365" t="s">
        <v>120</v>
      </c>
      <c r="B37" s="365"/>
      <c r="C37" s="365"/>
      <c r="D37" s="365"/>
      <c r="E37" s="365"/>
      <c r="F37" s="365"/>
      <c r="G37" s="365"/>
      <c r="H37" s="365"/>
    </row>
    <row r="38" spans="1:8" ht="20.100000000000001" customHeight="1">
      <c r="A38" s="62" t="s">
        <v>138</v>
      </c>
      <c r="B38" s="62"/>
      <c r="C38" s="62"/>
      <c r="D38" s="62"/>
      <c r="E38" s="62"/>
      <c r="F38" s="62"/>
      <c r="G38" s="62"/>
      <c r="H38" s="62"/>
    </row>
    <row r="39" spans="1:8" ht="18.600000000000001" customHeight="1">
      <c r="G39" s="134"/>
    </row>
  </sheetData>
  <mergeCells count="13">
    <mergeCell ref="A37:H37"/>
    <mergeCell ref="B22:C22"/>
    <mergeCell ref="B7:C7"/>
    <mergeCell ref="A18:B18"/>
    <mergeCell ref="A33:B33"/>
    <mergeCell ref="A4:C4"/>
    <mergeCell ref="E1:F1"/>
    <mergeCell ref="A34:D34"/>
    <mergeCell ref="A19:D19"/>
    <mergeCell ref="C8:C9"/>
    <mergeCell ref="A23:A32"/>
    <mergeCell ref="C23:C24"/>
    <mergeCell ref="A8:A17"/>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3</xdr:col>
                    <xdr:colOff>297180</xdr:colOff>
                    <xdr:row>2</xdr:row>
                    <xdr:rowOff>15240</xdr:rowOff>
                  </from>
                  <to>
                    <xdr:col>3</xdr:col>
                    <xdr:colOff>518160</xdr:colOff>
                    <xdr:row>2</xdr:row>
                    <xdr:rowOff>228600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1836420</xdr:colOff>
                    <xdr:row>1</xdr:row>
                    <xdr:rowOff>251460</xdr:rowOff>
                  </from>
                  <to>
                    <xdr:col>3</xdr:col>
                    <xdr:colOff>2103120</xdr:colOff>
                    <xdr:row>2</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D25" sqref="D25"/>
    </sheetView>
  </sheetViews>
  <sheetFormatPr defaultColWidth="8.796875" defaultRowHeight="13.2"/>
  <cols>
    <col min="1" max="1" width="8.796875" style="92"/>
    <col min="2" max="2" width="17.296875" style="92" customWidth="1"/>
    <col min="3" max="3" width="12.796875" style="92" customWidth="1"/>
    <col min="4" max="4" width="87.09765625" style="92" customWidth="1"/>
    <col min="5" max="16384" width="8.796875" style="60"/>
  </cols>
  <sheetData>
    <row r="1" spans="1:4" ht="13.8" thickBot="1">
      <c r="A1" s="100" t="s">
        <v>116</v>
      </c>
    </row>
    <row r="2" spans="1:4" ht="13.8" thickBot="1">
      <c r="A2" s="99" t="s">
        <v>85</v>
      </c>
      <c r="B2" s="98" t="s">
        <v>84</v>
      </c>
      <c r="C2" s="98" t="s">
        <v>83</v>
      </c>
      <c r="D2" s="98" t="s">
        <v>115</v>
      </c>
    </row>
    <row r="3" spans="1:4" ht="13.8" thickBot="1">
      <c r="A3" s="368" t="s">
        <v>79</v>
      </c>
      <c r="B3" s="95" t="s">
        <v>74</v>
      </c>
      <c r="C3" s="93" t="s">
        <v>78</v>
      </c>
      <c r="D3" s="93" t="s">
        <v>114</v>
      </c>
    </row>
    <row r="4" spans="1:4" ht="13.8" thickBot="1">
      <c r="A4" s="369"/>
      <c r="B4" s="95" t="s">
        <v>113</v>
      </c>
      <c r="C4" s="93" t="s">
        <v>75</v>
      </c>
      <c r="D4" s="93" t="s">
        <v>112</v>
      </c>
    </row>
    <row r="5" spans="1:4">
      <c r="A5" s="369"/>
      <c r="B5" s="97"/>
      <c r="C5" s="368" t="s">
        <v>73</v>
      </c>
      <c r="D5" s="95" t="s">
        <v>111</v>
      </c>
    </row>
    <row r="6" spans="1:4">
      <c r="A6" s="369"/>
      <c r="B6" s="97"/>
      <c r="C6" s="369"/>
      <c r="D6" s="95" t="s">
        <v>110</v>
      </c>
    </row>
    <row r="7" spans="1:4">
      <c r="A7" s="369"/>
      <c r="B7" s="97"/>
      <c r="C7" s="369"/>
      <c r="D7" s="95" t="s">
        <v>109</v>
      </c>
    </row>
    <row r="8" spans="1:4">
      <c r="A8" s="369"/>
      <c r="B8" s="97"/>
      <c r="C8" s="369"/>
      <c r="D8" s="95" t="s">
        <v>108</v>
      </c>
    </row>
    <row r="9" spans="1:4" ht="13.8" thickBot="1">
      <c r="A9" s="369"/>
      <c r="B9" s="96"/>
      <c r="C9" s="370"/>
      <c r="D9" s="93" t="s">
        <v>107</v>
      </c>
    </row>
    <row r="10" spans="1:4">
      <c r="A10" s="369"/>
      <c r="B10" s="368" t="s">
        <v>72</v>
      </c>
      <c r="C10" s="368" t="s">
        <v>71</v>
      </c>
      <c r="D10" s="95" t="s">
        <v>106</v>
      </c>
    </row>
    <row r="11" spans="1:4">
      <c r="A11" s="369"/>
      <c r="B11" s="369"/>
      <c r="C11" s="369"/>
      <c r="D11" s="95" t="s">
        <v>105</v>
      </c>
    </row>
    <row r="12" spans="1:4">
      <c r="A12" s="369"/>
      <c r="B12" s="369"/>
      <c r="C12" s="369"/>
      <c r="D12" s="95" t="s">
        <v>104</v>
      </c>
    </row>
    <row r="13" spans="1:4">
      <c r="A13" s="369"/>
      <c r="B13" s="369"/>
      <c r="C13" s="369"/>
      <c r="D13" s="95" t="s">
        <v>103</v>
      </c>
    </row>
    <row r="14" spans="1:4">
      <c r="A14" s="369"/>
      <c r="B14" s="369"/>
      <c r="C14" s="369"/>
      <c r="D14" s="95" t="s">
        <v>102</v>
      </c>
    </row>
    <row r="15" spans="1:4" ht="13.8" thickBot="1">
      <c r="A15" s="369"/>
      <c r="B15" s="369"/>
      <c r="C15" s="370"/>
      <c r="D15" s="93" t="s">
        <v>101</v>
      </c>
    </row>
    <row r="16" spans="1:4" ht="22.2" thickBot="1">
      <c r="A16" s="369"/>
      <c r="B16" s="369"/>
      <c r="C16" s="93" t="s">
        <v>70</v>
      </c>
      <c r="D16" s="93" t="s">
        <v>100</v>
      </c>
    </row>
    <row r="17" spans="1:4" ht="13.8" thickBot="1">
      <c r="A17" s="369"/>
      <c r="B17" s="370"/>
      <c r="C17" s="93" t="s">
        <v>69</v>
      </c>
      <c r="D17" s="93" t="s">
        <v>99</v>
      </c>
    </row>
    <row r="18" spans="1:4" ht="13.8" thickBot="1">
      <c r="A18" s="369"/>
      <c r="B18" s="93" t="s">
        <v>68</v>
      </c>
      <c r="C18" s="93"/>
      <c r="D18" s="93" t="s">
        <v>98</v>
      </c>
    </row>
    <row r="19" spans="1:4" ht="22.2" thickBot="1">
      <c r="A19" s="369"/>
      <c r="B19" s="93" t="s">
        <v>67</v>
      </c>
      <c r="C19" s="93"/>
      <c r="D19" s="93" t="s">
        <v>97</v>
      </c>
    </row>
    <row r="20" spans="1:4" ht="13.8" thickBot="1">
      <c r="A20" s="370"/>
      <c r="B20" s="93" t="s">
        <v>66</v>
      </c>
      <c r="C20" s="93"/>
      <c r="D20" s="93" t="s">
        <v>96</v>
      </c>
    </row>
    <row r="21" spans="1:4" ht="13.8" thickBot="1">
      <c r="A21" s="94" t="s">
        <v>95</v>
      </c>
      <c r="B21" s="93" t="s">
        <v>95</v>
      </c>
      <c r="C21" s="93"/>
      <c r="D21" s="93" t="s">
        <v>94</v>
      </c>
    </row>
    <row r="22" spans="1:4" ht="13.8" thickBot="1">
      <c r="A22" s="94" t="s">
        <v>93</v>
      </c>
      <c r="B22" s="93" t="s">
        <v>93</v>
      </c>
      <c r="C22" s="93"/>
      <c r="D22" s="93" t="s">
        <v>92</v>
      </c>
    </row>
  </sheetData>
  <mergeCells count="4">
    <mergeCell ref="A3:A20"/>
    <mergeCell ref="C5:C9"/>
    <mergeCell ref="B10:B17"/>
    <mergeCell ref="C10:C15"/>
  </mergeCells>
  <phoneticPr fontId="1"/>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別紙１（太陽光発電）</vt:lpstr>
      <vt:lpstr>別紙２（蓄電池）</vt:lpstr>
      <vt:lpstr>別紙３　費用（見積）の内訳書</vt:lpstr>
      <vt:lpstr>（参考）費目説明</vt:lpstr>
      <vt:lpstr>申請書!Print_Area</vt:lpstr>
      <vt:lpstr>'別紙１（太陽光発電）'!Print_Area</vt:lpstr>
      <vt:lpstr>'別紙２（蓄電池）'!Print_Area</vt:lpstr>
      <vt:lpstr>'別紙３　費用（見積）の内訳書'!Print_Area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2024-04-23T07:28:27Z</dcterms:modified>
</cp:coreProperties>
</file>