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表５－１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<sst xmlns="http://schemas.openxmlformats.org/spreadsheetml/2006/main" count="113" uniqueCount="105">
  <si>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男</t>
  </si>
  <si>
    <t>女</t>
  </si>
  <si>
    <t>船峅</t>
  </si>
  <si>
    <t>卯花</t>
  </si>
  <si>
    <t>室牧</t>
  </si>
  <si>
    <t>黒瀬谷</t>
  </si>
  <si>
    <t>野積</t>
  </si>
  <si>
    <t>仁歩</t>
  </si>
  <si>
    <t>大長谷</t>
  </si>
  <si>
    <t>朝日</t>
  </si>
  <si>
    <t>宮川</t>
  </si>
  <si>
    <t>婦中熊野</t>
  </si>
  <si>
    <t>古里</t>
  </si>
  <si>
    <t>山田南部</t>
  </si>
  <si>
    <t>山田中部</t>
  </si>
  <si>
    <t>山田西部</t>
  </si>
  <si>
    <t>山田東部</t>
  </si>
  <si>
    <t>北部</t>
  </si>
  <si>
    <t>南部</t>
  </si>
  <si>
    <t>地区名</t>
  </si>
  <si>
    <t>人口数</t>
  </si>
  <si>
    <t>世帯数</t>
  </si>
  <si>
    <t>Ｈ１７総数</t>
  </si>
  <si>
    <t>Ｈ１２総数</t>
  </si>
  <si>
    <t>増減数</t>
  </si>
  <si>
    <t>富山市　計</t>
  </si>
  <si>
    <t>富山地域計</t>
  </si>
  <si>
    <t>大沢野地域計</t>
  </si>
  <si>
    <t>大山地域計</t>
  </si>
  <si>
    <t>八尾地域計</t>
  </si>
  <si>
    <t>婦中地域計</t>
  </si>
  <si>
    <t>山田地域計</t>
  </si>
  <si>
    <t>細入地域計</t>
  </si>
  <si>
    <t>１世帯当たり人員</t>
  </si>
  <si>
    <t>増減率</t>
  </si>
  <si>
    <t>Ｈ１２</t>
  </si>
  <si>
    <t>下夕</t>
  </si>
  <si>
    <t>小羽</t>
  </si>
  <si>
    <t>大沢野</t>
  </si>
  <si>
    <t>大久保</t>
  </si>
  <si>
    <t>上滝</t>
  </si>
  <si>
    <t>大山</t>
  </si>
  <si>
    <t>大庄</t>
  </si>
  <si>
    <t>福沢</t>
  </si>
  <si>
    <t>八尾</t>
  </si>
  <si>
    <t>保内</t>
  </si>
  <si>
    <t>杉原</t>
  </si>
  <si>
    <t>速星</t>
  </si>
  <si>
    <t>鵜坂</t>
  </si>
  <si>
    <t>音川</t>
  </si>
  <si>
    <t>神保</t>
  </si>
  <si>
    <t>男女比
(女=100)</t>
  </si>
  <si>
    <t>Ｈ１７</t>
  </si>
  <si>
    <t>Ｈ１７</t>
  </si>
  <si>
    <t>Ｈ１２</t>
  </si>
  <si>
    <t>総曲輪</t>
  </si>
  <si>
    <t>愛宕</t>
  </si>
  <si>
    <t>安野屋</t>
  </si>
  <si>
    <t>八人町</t>
  </si>
  <si>
    <t>五番町</t>
  </si>
  <si>
    <t>柳町</t>
  </si>
  <si>
    <t>清水町</t>
  </si>
  <si>
    <t>星井町</t>
  </si>
  <si>
    <t>西田地方</t>
  </si>
  <si>
    <t>堀川</t>
  </si>
  <si>
    <t>堀川南</t>
  </si>
  <si>
    <t>東部</t>
  </si>
  <si>
    <t>奥田</t>
  </si>
  <si>
    <t>奥田北</t>
  </si>
  <si>
    <t>桜谷</t>
  </si>
  <si>
    <t>五福</t>
  </si>
  <si>
    <t>神明</t>
  </si>
  <si>
    <t>岩瀬</t>
  </si>
  <si>
    <t>萩浦</t>
  </si>
  <si>
    <t>大広田</t>
  </si>
  <si>
    <t>浜黒崎</t>
  </si>
  <si>
    <t>針原</t>
  </si>
  <si>
    <t>豊田</t>
  </si>
  <si>
    <t>広田</t>
  </si>
  <si>
    <t>新庄</t>
  </si>
  <si>
    <t>藤ノ木</t>
  </si>
  <si>
    <t>山室</t>
  </si>
  <si>
    <t>山室中部</t>
  </si>
  <si>
    <t>太田</t>
  </si>
  <si>
    <t>蜷川</t>
  </si>
  <si>
    <t>新保</t>
  </si>
  <si>
    <t>熊野</t>
  </si>
  <si>
    <t>月岡</t>
  </si>
  <si>
    <t>四方</t>
  </si>
  <si>
    <t>八幡</t>
  </si>
  <si>
    <t>草島</t>
  </si>
  <si>
    <t>倉垣</t>
  </si>
  <si>
    <t>呉羽</t>
  </si>
  <si>
    <t>長岡</t>
  </si>
  <si>
    <t>寒江</t>
  </si>
  <si>
    <t>古沢</t>
  </si>
  <si>
    <t>老田</t>
  </si>
  <si>
    <t>池多</t>
  </si>
  <si>
    <t>水橋中部</t>
  </si>
  <si>
    <t>水橋西部</t>
  </si>
  <si>
    <t>水橋東部</t>
  </si>
  <si>
    <t>三郷</t>
  </si>
  <si>
    <t>上条</t>
  </si>
  <si>
    <t>光陽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</si>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</sst>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_ "/>
    <numFmt numFmtId="178" formatCode="#,##0_ "/>
    <numFmt numFmtId="179" formatCode="#,##0;&quot;△ &quot;#,##0"/>
    <numFmt numFmtId="180" formatCode="0.0;&quot;△ &quot;0.0"/>
    <numFmt numFmtId="181" formatCode="#,##0.0;&quot;△ &quot;#,##0.0"/>
    <numFmt numFmtId="182" formatCode="#,##0.00_ "/>
    <numFmt numFmtId="183" formatCode="0.00_);[Red]\(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78" fontId="6" fillId="0" borderId="4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178" fontId="6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78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/>
    </xf>
    <xf numFmtId="178" fontId="5" fillId="2" borderId="17" xfId="0" applyNumberFormat="1" applyFont="1" applyFill="1" applyBorder="1" applyAlignment="1">
      <alignment/>
    </xf>
    <xf numFmtId="178" fontId="5" fillId="2" borderId="18" xfId="0" applyNumberFormat="1" applyFont="1" applyFill="1" applyBorder="1" applyAlignment="1">
      <alignment/>
    </xf>
    <xf numFmtId="179" fontId="5" fillId="2" borderId="18" xfId="0" applyNumberFormat="1" applyFont="1" applyFill="1" applyBorder="1" applyAlignment="1">
      <alignment/>
    </xf>
    <xf numFmtId="180" fontId="5" fillId="2" borderId="19" xfId="0" applyNumberFormat="1" applyFont="1" applyFill="1" applyBorder="1" applyAlignment="1">
      <alignment/>
    </xf>
    <xf numFmtId="177" fontId="5" fillId="2" borderId="17" xfId="0" applyNumberFormat="1" applyFont="1" applyFill="1" applyBorder="1" applyAlignment="1">
      <alignment/>
    </xf>
    <xf numFmtId="177" fontId="5" fillId="2" borderId="19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178" fontId="6" fillId="0" borderId="21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78" fontId="6" fillId="0" borderId="24" xfId="0" applyNumberFormat="1" applyFont="1" applyBorder="1" applyAlignment="1">
      <alignment/>
    </xf>
    <xf numFmtId="178" fontId="7" fillId="2" borderId="25" xfId="0" applyNumberFormat="1" applyFont="1" applyFill="1" applyBorder="1" applyAlignment="1">
      <alignment/>
    </xf>
    <xf numFmtId="178" fontId="7" fillId="2" borderId="2" xfId="0" applyNumberFormat="1" applyFont="1" applyFill="1" applyBorder="1" applyAlignment="1">
      <alignment/>
    </xf>
    <xf numFmtId="179" fontId="7" fillId="2" borderId="2" xfId="0" applyNumberFormat="1" applyFont="1" applyFill="1" applyBorder="1" applyAlignment="1">
      <alignment/>
    </xf>
    <xf numFmtId="180" fontId="7" fillId="2" borderId="26" xfId="0" applyNumberFormat="1" applyFont="1" applyFill="1" applyBorder="1" applyAlignment="1">
      <alignment/>
    </xf>
    <xf numFmtId="177" fontId="7" fillId="2" borderId="25" xfId="0" applyNumberFormat="1" applyFont="1" applyFill="1" applyBorder="1" applyAlignment="1">
      <alignment/>
    </xf>
    <xf numFmtId="177" fontId="7" fillId="2" borderId="26" xfId="0" applyNumberFormat="1" applyFont="1" applyFill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center" vertical="center"/>
    </xf>
    <xf numFmtId="176" fontId="5" fillId="2" borderId="18" xfId="0" applyNumberFormat="1" applyFont="1" applyFill="1" applyBorder="1" applyAlignment="1">
      <alignment/>
    </xf>
    <xf numFmtId="176" fontId="6" fillId="0" borderId="15" xfId="0" applyNumberFormat="1" applyFont="1" applyBorder="1" applyAlignment="1">
      <alignment/>
    </xf>
    <xf numFmtId="176" fontId="7" fillId="2" borderId="2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1" fontId="6" fillId="0" borderId="27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8" fontId="5" fillId="2" borderId="29" xfId="0" applyNumberFormat="1" applyFont="1" applyFill="1" applyBorder="1" applyAlignment="1">
      <alignment/>
    </xf>
    <xf numFmtId="181" fontId="5" fillId="2" borderId="30" xfId="0" applyNumberFormat="1" applyFont="1" applyFill="1" applyBorder="1" applyAlignment="1">
      <alignment/>
    </xf>
    <xf numFmtId="177" fontId="5" fillId="2" borderId="31" xfId="0" applyNumberFormat="1" applyFont="1" applyFill="1" applyBorder="1" applyAlignment="1">
      <alignment/>
    </xf>
    <xf numFmtId="181" fontId="6" fillId="0" borderId="32" xfId="0" applyNumberFormat="1" applyFont="1" applyBorder="1" applyAlignment="1">
      <alignment/>
    </xf>
    <xf numFmtId="181" fontId="7" fillId="2" borderId="33" xfId="0" applyNumberFormat="1" applyFont="1" applyFill="1" applyBorder="1" applyAlignment="1">
      <alignment/>
    </xf>
    <xf numFmtId="177" fontId="7" fillId="2" borderId="34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5" fillId="2" borderId="3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A3"/>
    </sheetView>
  </sheetViews>
  <sheetFormatPr defaultColWidth="9.00390625" defaultRowHeight="13.5"/>
  <cols>
    <col min="1" max="1" width="10.625" style="57" customWidth="1"/>
    <col min="2" max="5" width="7.625" style="0" customWidth="1"/>
    <col min="6" max="6" width="6.625" style="47" customWidth="1"/>
    <col min="7" max="7" width="6.625" style="58" customWidth="1"/>
    <col min="8" max="8" width="7.625" style="0" customWidth="1"/>
    <col min="9" max="9" width="7.50390625" style="0" customWidth="1"/>
    <col min="10" max="10" width="6.625" style="47" customWidth="1"/>
    <col min="11" max="11" width="6.625" style="0" customWidth="1"/>
    <col min="12" max="13" width="5.625" style="0" customWidth="1"/>
    <col min="14" max="14" width="6.50390625" style="0" customWidth="1"/>
  </cols>
  <sheetData>
    <row r="1" spans="1:14" ht="13.5" customHeight="1">
      <c r="A1" s="78" t="s">
        <v>19</v>
      </c>
      <c r="B1" s="79" t="s">
        <v>20</v>
      </c>
      <c r="C1" s="80"/>
      <c r="D1" s="80"/>
      <c r="E1" s="80"/>
      <c r="F1" s="80"/>
      <c r="G1" s="81"/>
      <c r="H1" s="79" t="s">
        <v>21</v>
      </c>
      <c r="I1" s="80"/>
      <c r="J1" s="80"/>
      <c r="K1" s="80"/>
      <c r="L1" s="82" t="s">
        <v>33</v>
      </c>
      <c r="M1" s="83"/>
      <c r="N1" s="61" t="s">
        <v>51</v>
      </c>
    </row>
    <row r="2" spans="1:14" ht="13.5">
      <c r="A2" s="62"/>
      <c r="B2" s="64" t="s">
        <v>22</v>
      </c>
      <c r="C2" s="65"/>
      <c r="D2" s="66"/>
      <c r="E2" s="67" t="s">
        <v>23</v>
      </c>
      <c r="F2" s="69" t="s">
        <v>24</v>
      </c>
      <c r="G2" s="71" t="s">
        <v>34</v>
      </c>
      <c r="H2" s="64" t="s">
        <v>52</v>
      </c>
      <c r="I2" s="67" t="s">
        <v>35</v>
      </c>
      <c r="J2" s="69" t="s">
        <v>24</v>
      </c>
      <c r="K2" s="74" t="s">
        <v>34</v>
      </c>
      <c r="L2" s="76" t="s">
        <v>53</v>
      </c>
      <c r="M2" s="84" t="s">
        <v>54</v>
      </c>
      <c r="N2" s="62"/>
    </row>
    <row r="3" spans="1:14" ht="10.5" customHeight="1" thickBot="1">
      <c r="A3" s="63"/>
      <c r="B3" s="1"/>
      <c r="C3" s="2" t="s">
        <v>0</v>
      </c>
      <c r="D3" s="2" t="s">
        <v>1</v>
      </c>
      <c r="E3" s="68"/>
      <c r="F3" s="70"/>
      <c r="G3" s="72"/>
      <c r="H3" s="73"/>
      <c r="I3" s="68"/>
      <c r="J3" s="70"/>
      <c r="K3" s="75"/>
      <c r="L3" s="77"/>
      <c r="M3" s="85"/>
      <c r="N3" s="63"/>
    </row>
    <row r="4" spans="1:14" ht="13.5">
      <c r="A4" s="3" t="s">
        <v>55</v>
      </c>
      <c r="B4" s="4">
        <v>1786</v>
      </c>
      <c r="C4" s="5">
        <v>820</v>
      </c>
      <c r="D4" s="5">
        <v>966</v>
      </c>
      <c r="E4" s="5">
        <v>1772</v>
      </c>
      <c r="F4" s="6">
        <v>14</v>
      </c>
      <c r="G4" s="7">
        <f>F4/E4*100</f>
        <v>0.7900677200902935</v>
      </c>
      <c r="H4" s="4">
        <v>794</v>
      </c>
      <c r="I4" s="5">
        <v>747</v>
      </c>
      <c r="J4" s="42">
        <v>47</v>
      </c>
      <c r="K4" s="48">
        <f>J4/I4*100</f>
        <v>6.291834002677376</v>
      </c>
      <c r="L4" s="8">
        <f>B4/H4</f>
        <v>2.2493702770780857</v>
      </c>
      <c r="M4" s="9">
        <f>E4/I4</f>
        <v>2.3721552878179386</v>
      </c>
      <c r="N4" s="49">
        <f>C4/D4</f>
        <v>0.8488612836438924</v>
      </c>
    </row>
    <row r="5" spans="1:14" ht="13.5">
      <c r="A5" s="10" t="s">
        <v>56</v>
      </c>
      <c r="B5" s="4">
        <v>4412</v>
      </c>
      <c r="C5" s="5">
        <v>2159</v>
      </c>
      <c r="D5" s="5">
        <v>2253</v>
      </c>
      <c r="E5" s="11">
        <v>4520</v>
      </c>
      <c r="F5" s="6">
        <v>-108</v>
      </c>
      <c r="G5" s="7">
        <f aca="true" t="shared" si="0" ref="G5:G68">F5/E5*100</f>
        <v>-2.3893805309734515</v>
      </c>
      <c r="H5" s="4">
        <v>2034</v>
      </c>
      <c r="I5" s="11">
        <v>1928</v>
      </c>
      <c r="J5" s="42">
        <v>106</v>
      </c>
      <c r="K5" s="48">
        <f aca="true" t="shared" si="1" ref="K5:K68">J5/I5*100</f>
        <v>5.4979253112033195</v>
      </c>
      <c r="L5" s="13">
        <f aca="true" t="shared" si="2" ref="L5:L68">B5/H5</f>
        <v>2.169124877089479</v>
      </c>
      <c r="M5" s="14">
        <f aca="true" t="shared" si="3" ref="M5:M68">E5/I5</f>
        <v>2.3443983402489628</v>
      </c>
      <c r="N5" s="49">
        <f aca="true" t="shared" si="4" ref="N5:N68">C5/D5</f>
        <v>0.9582778517532179</v>
      </c>
    </row>
    <row r="6" spans="1:14" ht="13.5">
      <c r="A6" s="10" t="s">
        <v>57</v>
      </c>
      <c r="B6" s="4">
        <v>2997</v>
      </c>
      <c r="C6" s="5">
        <v>1444</v>
      </c>
      <c r="D6" s="5">
        <v>1553</v>
      </c>
      <c r="E6" s="11">
        <v>3229</v>
      </c>
      <c r="F6" s="6">
        <v>-232</v>
      </c>
      <c r="G6" s="12">
        <f t="shared" si="0"/>
        <v>-7.184886961907712</v>
      </c>
      <c r="H6" s="4">
        <v>1361</v>
      </c>
      <c r="I6" s="11">
        <v>1384</v>
      </c>
      <c r="J6" s="42">
        <v>-23</v>
      </c>
      <c r="K6" s="48">
        <f t="shared" si="1"/>
        <v>-1.6618497109826589</v>
      </c>
      <c r="L6" s="13">
        <f t="shared" si="2"/>
        <v>2.202057310800882</v>
      </c>
      <c r="M6" s="14">
        <f t="shared" si="3"/>
        <v>2.333092485549133</v>
      </c>
      <c r="N6" s="49">
        <f t="shared" si="4"/>
        <v>0.9298132646490663</v>
      </c>
    </row>
    <row r="7" spans="1:14" ht="13.5">
      <c r="A7" s="10" t="s">
        <v>58</v>
      </c>
      <c r="B7" s="4">
        <v>1605</v>
      </c>
      <c r="C7" s="5">
        <v>706</v>
      </c>
      <c r="D7" s="5">
        <v>899</v>
      </c>
      <c r="E7" s="11">
        <v>1908</v>
      </c>
      <c r="F7" s="6">
        <v>-303</v>
      </c>
      <c r="G7" s="12">
        <f t="shared" si="0"/>
        <v>-15.880503144654087</v>
      </c>
      <c r="H7" s="4">
        <v>755</v>
      </c>
      <c r="I7" s="11">
        <v>850</v>
      </c>
      <c r="J7" s="42">
        <v>-95</v>
      </c>
      <c r="K7" s="48">
        <f t="shared" si="1"/>
        <v>-11.176470588235295</v>
      </c>
      <c r="L7" s="13">
        <f t="shared" si="2"/>
        <v>2.1258278145695364</v>
      </c>
      <c r="M7" s="14">
        <f t="shared" si="3"/>
        <v>2.244705882352941</v>
      </c>
      <c r="N7" s="49">
        <f t="shared" si="4"/>
        <v>0.7853170189098999</v>
      </c>
    </row>
    <row r="8" spans="1:14" ht="13.5">
      <c r="A8" s="15" t="s">
        <v>59</v>
      </c>
      <c r="B8" s="4">
        <v>3115</v>
      </c>
      <c r="C8" s="5">
        <v>1447</v>
      </c>
      <c r="D8" s="5">
        <v>1668</v>
      </c>
      <c r="E8" s="11">
        <v>3253</v>
      </c>
      <c r="F8" s="6">
        <v>-138</v>
      </c>
      <c r="G8" s="12">
        <f t="shared" si="0"/>
        <v>-4.242237934214571</v>
      </c>
      <c r="H8" s="4">
        <v>1354</v>
      </c>
      <c r="I8" s="11">
        <v>1327</v>
      </c>
      <c r="J8" s="42">
        <v>27</v>
      </c>
      <c r="K8" s="48">
        <f t="shared" si="1"/>
        <v>2.0346646571213265</v>
      </c>
      <c r="L8" s="13">
        <f t="shared" si="2"/>
        <v>2.3005908419497785</v>
      </c>
      <c r="M8" s="14">
        <f t="shared" si="3"/>
        <v>2.4513941220798796</v>
      </c>
      <c r="N8" s="49">
        <f t="shared" si="4"/>
        <v>0.867505995203837</v>
      </c>
    </row>
    <row r="9" spans="1:14" ht="13.5">
      <c r="A9" s="10" t="s">
        <v>60</v>
      </c>
      <c r="B9" s="4">
        <v>6451</v>
      </c>
      <c r="C9" s="5">
        <v>3063</v>
      </c>
      <c r="D9" s="5">
        <v>3388</v>
      </c>
      <c r="E9" s="11">
        <v>6741</v>
      </c>
      <c r="F9" s="6">
        <v>-290</v>
      </c>
      <c r="G9" s="12">
        <f t="shared" si="0"/>
        <v>-4.3020323394155175</v>
      </c>
      <c r="H9" s="4">
        <v>2942</v>
      </c>
      <c r="I9" s="11">
        <v>2879</v>
      </c>
      <c r="J9" s="42">
        <v>63</v>
      </c>
      <c r="K9" s="48">
        <f t="shared" si="1"/>
        <v>2.188259812434873</v>
      </c>
      <c r="L9" s="13">
        <f t="shared" si="2"/>
        <v>2.1927260367097214</v>
      </c>
      <c r="M9" s="14">
        <f t="shared" si="3"/>
        <v>2.3414379993053145</v>
      </c>
      <c r="N9" s="49">
        <f t="shared" si="4"/>
        <v>0.904073199527745</v>
      </c>
    </row>
    <row r="10" spans="1:14" ht="13.5">
      <c r="A10" s="10" t="s">
        <v>61</v>
      </c>
      <c r="B10" s="4">
        <v>4482</v>
      </c>
      <c r="C10" s="5">
        <v>2146</v>
      </c>
      <c r="D10" s="5">
        <v>2336</v>
      </c>
      <c r="E10" s="11">
        <v>4885</v>
      </c>
      <c r="F10" s="6">
        <v>-403</v>
      </c>
      <c r="G10" s="12">
        <f t="shared" si="0"/>
        <v>-8.249744114636643</v>
      </c>
      <c r="H10" s="4">
        <v>1804</v>
      </c>
      <c r="I10" s="11">
        <v>1890</v>
      </c>
      <c r="J10" s="42">
        <v>-86</v>
      </c>
      <c r="K10" s="48">
        <f t="shared" si="1"/>
        <v>-4.550264550264551</v>
      </c>
      <c r="L10" s="13">
        <f t="shared" si="2"/>
        <v>2.484478935698448</v>
      </c>
      <c r="M10" s="14">
        <f t="shared" si="3"/>
        <v>2.5846560846560847</v>
      </c>
      <c r="N10" s="49">
        <f t="shared" si="4"/>
        <v>0.9186643835616438</v>
      </c>
    </row>
    <row r="11" spans="1:14" ht="13.5">
      <c r="A11" s="10" t="s">
        <v>62</v>
      </c>
      <c r="B11" s="4">
        <v>2975</v>
      </c>
      <c r="C11" s="5">
        <v>1424</v>
      </c>
      <c r="D11" s="5">
        <v>1551</v>
      </c>
      <c r="E11" s="11">
        <v>3177</v>
      </c>
      <c r="F11" s="6">
        <v>-202</v>
      </c>
      <c r="G11" s="12">
        <f t="shared" si="0"/>
        <v>-6.3581995593327045</v>
      </c>
      <c r="H11" s="4">
        <v>1312</v>
      </c>
      <c r="I11" s="11">
        <v>1332</v>
      </c>
      <c r="J11" s="42">
        <v>-20</v>
      </c>
      <c r="K11" s="48">
        <f t="shared" si="1"/>
        <v>-1.5015015015015014</v>
      </c>
      <c r="L11" s="13">
        <f t="shared" si="2"/>
        <v>2.267530487804878</v>
      </c>
      <c r="M11" s="14">
        <f t="shared" si="3"/>
        <v>2.385135135135135</v>
      </c>
      <c r="N11" s="49">
        <f t="shared" si="4"/>
        <v>0.9181173436492586</v>
      </c>
    </row>
    <row r="12" spans="1:14" ht="13.5">
      <c r="A12" s="10" t="s">
        <v>63</v>
      </c>
      <c r="B12" s="4">
        <v>6632</v>
      </c>
      <c r="C12" s="5">
        <v>3203</v>
      </c>
      <c r="D12" s="5">
        <v>3429</v>
      </c>
      <c r="E12" s="11">
        <v>10182</v>
      </c>
      <c r="F12" s="6">
        <v>-3550</v>
      </c>
      <c r="G12" s="12">
        <f t="shared" si="0"/>
        <v>-34.86544883127087</v>
      </c>
      <c r="H12" s="4">
        <v>2800</v>
      </c>
      <c r="I12" s="11">
        <v>4153</v>
      </c>
      <c r="J12" s="42">
        <v>-1353</v>
      </c>
      <c r="K12" s="48">
        <f t="shared" si="1"/>
        <v>-32.57885865639297</v>
      </c>
      <c r="L12" s="13">
        <f t="shared" si="2"/>
        <v>2.3685714285714288</v>
      </c>
      <c r="M12" s="14">
        <f t="shared" si="3"/>
        <v>2.451721647002167</v>
      </c>
      <c r="N12" s="49">
        <f t="shared" si="4"/>
        <v>0.9340915718868474</v>
      </c>
    </row>
    <row r="13" spans="1:14" ht="13.5">
      <c r="A13" s="10" t="s">
        <v>64</v>
      </c>
      <c r="B13" s="4">
        <v>11875</v>
      </c>
      <c r="C13" s="5">
        <v>5574</v>
      </c>
      <c r="D13" s="5">
        <v>6301</v>
      </c>
      <c r="E13" s="11">
        <v>14363</v>
      </c>
      <c r="F13" s="6">
        <v>-2488</v>
      </c>
      <c r="G13" s="12">
        <f t="shared" si="0"/>
        <v>-17.322286430411474</v>
      </c>
      <c r="H13" s="4">
        <v>4813</v>
      </c>
      <c r="I13" s="11">
        <v>5645</v>
      </c>
      <c r="J13" s="42">
        <v>-832</v>
      </c>
      <c r="K13" s="48">
        <f t="shared" si="1"/>
        <v>-14.738706820194864</v>
      </c>
      <c r="L13" s="13">
        <f t="shared" si="2"/>
        <v>2.4672761271556203</v>
      </c>
      <c r="M13" s="14">
        <f t="shared" si="3"/>
        <v>2.5443755535872454</v>
      </c>
      <c r="N13" s="49">
        <f t="shared" si="4"/>
        <v>0.8846214886525948</v>
      </c>
    </row>
    <row r="14" spans="1:14" ht="13.5">
      <c r="A14" s="15" t="s">
        <v>65</v>
      </c>
      <c r="B14" s="4">
        <v>12783</v>
      </c>
      <c r="C14" s="5">
        <v>6321</v>
      </c>
      <c r="D14" s="5">
        <v>6462</v>
      </c>
      <c r="E14" s="11">
        <v>12365</v>
      </c>
      <c r="F14" s="6">
        <v>418</v>
      </c>
      <c r="G14" s="12">
        <f t="shared" si="0"/>
        <v>3.3805095026283865</v>
      </c>
      <c r="H14" s="4">
        <v>4721</v>
      </c>
      <c r="I14" s="11">
        <v>4375</v>
      </c>
      <c r="J14" s="42">
        <v>346</v>
      </c>
      <c r="K14" s="48">
        <f t="shared" si="1"/>
        <v>7.908571428571428</v>
      </c>
      <c r="L14" s="13">
        <f t="shared" si="2"/>
        <v>2.7076890489303116</v>
      </c>
      <c r="M14" s="14">
        <f t="shared" si="3"/>
        <v>2.826285714285714</v>
      </c>
      <c r="N14" s="49">
        <f t="shared" si="4"/>
        <v>0.9781801299907149</v>
      </c>
    </row>
    <row r="15" spans="1:14" ht="13.5">
      <c r="A15" s="10" t="s">
        <v>66</v>
      </c>
      <c r="B15" s="4">
        <v>9346</v>
      </c>
      <c r="C15" s="5">
        <v>4444</v>
      </c>
      <c r="D15" s="5">
        <v>4902</v>
      </c>
      <c r="E15" s="11">
        <v>9661</v>
      </c>
      <c r="F15" s="6">
        <v>-315</v>
      </c>
      <c r="G15" s="12">
        <f t="shared" si="0"/>
        <v>-3.260532036021116</v>
      </c>
      <c r="H15" s="4">
        <v>3919</v>
      </c>
      <c r="I15" s="11">
        <v>3840</v>
      </c>
      <c r="J15" s="42">
        <v>79</v>
      </c>
      <c r="K15" s="48">
        <f t="shared" si="1"/>
        <v>2.0572916666666665</v>
      </c>
      <c r="L15" s="13">
        <f t="shared" si="2"/>
        <v>2.3847920387854042</v>
      </c>
      <c r="M15" s="14">
        <f t="shared" si="3"/>
        <v>2.515885416666667</v>
      </c>
      <c r="N15" s="49">
        <f t="shared" si="4"/>
        <v>0.9065687474500204</v>
      </c>
    </row>
    <row r="16" spans="1:14" ht="13.5">
      <c r="A16" s="10" t="s">
        <v>67</v>
      </c>
      <c r="B16" s="4">
        <v>11172</v>
      </c>
      <c r="C16" s="5">
        <v>5573</v>
      </c>
      <c r="D16" s="5">
        <v>5599</v>
      </c>
      <c r="E16" s="11">
        <v>11625</v>
      </c>
      <c r="F16" s="6">
        <v>-453</v>
      </c>
      <c r="G16" s="12">
        <f t="shared" si="0"/>
        <v>-3.8967741935483873</v>
      </c>
      <c r="H16" s="4">
        <v>4960</v>
      </c>
      <c r="I16" s="11">
        <v>4926</v>
      </c>
      <c r="J16" s="42">
        <v>34</v>
      </c>
      <c r="K16" s="48">
        <f t="shared" si="1"/>
        <v>0.6902151847340642</v>
      </c>
      <c r="L16" s="13">
        <f t="shared" si="2"/>
        <v>2.2524193548387097</v>
      </c>
      <c r="M16" s="14">
        <f t="shared" si="3"/>
        <v>2.3599269183922047</v>
      </c>
      <c r="N16" s="49">
        <f t="shared" si="4"/>
        <v>0.9953563136274335</v>
      </c>
    </row>
    <row r="17" spans="1:14" ht="13.5">
      <c r="A17" s="10" t="s">
        <v>68</v>
      </c>
      <c r="B17" s="4">
        <v>8647</v>
      </c>
      <c r="C17" s="5">
        <v>4161</v>
      </c>
      <c r="D17" s="5">
        <v>4486</v>
      </c>
      <c r="E17" s="11">
        <v>9039</v>
      </c>
      <c r="F17" s="6">
        <v>-392</v>
      </c>
      <c r="G17" s="12">
        <f t="shared" si="0"/>
        <v>-4.336762916251797</v>
      </c>
      <c r="H17" s="4">
        <v>3150</v>
      </c>
      <c r="I17" s="11">
        <v>3149</v>
      </c>
      <c r="J17" s="42">
        <v>1</v>
      </c>
      <c r="K17" s="48">
        <f t="shared" si="1"/>
        <v>0.031756113051762465</v>
      </c>
      <c r="L17" s="13">
        <f t="shared" si="2"/>
        <v>2.745079365079365</v>
      </c>
      <c r="M17" s="14">
        <f t="shared" si="3"/>
        <v>2.870435058748809</v>
      </c>
      <c r="N17" s="49">
        <f t="shared" si="4"/>
        <v>0.927552385198395</v>
      </c>
    </row>
    <row r="18" spans="1:14" ht="13.5">
      <c r="A18" s="10" t="s">
        <v>69</v>
      </c>
      <c r="B18" s="4">
        <v>5641</v>
      </c>
      <c r="C18" s="5">
        <v>2773</v>
      </c>
      <c r="D18" s="5">
        <v>2868</v>
      </c>
      <c r="E18" s="11">
        <v>5635</v>
      </c>
      <c r="F18" s="6">
        <v>6</v>
      </c>
      <c r="G18" s="12">
        <f t="shared" si="0"/>
        <v>0.1064773735581189</v>
      </c>
      <c r="H18" s="4">
        <v>2226</v>
      </c>
      <c r="I18" s="11">
        <v>2189</v>
      </c>
      <c r="J18" s="42">
        <v>37</v>
      </c>
      <c r="K18" s="48">
        <f t="shared" si="1"/>
        <v>1.6902695294655095</v>
      </c>
      <c r="L18" s="13">
        <f t="shared" si="2"/>
        <v>2.5341419586702605</v>
      </c>
      <c r="M18" s="14">
        <f t="shared" si="3"/>
        <v>2.574234810415715</v>
      </c>
      <c r="N18" s="49">
        <f t="shared" si="4"/>
        <v>0.9668758716875872</v>
      </c>
    </row>
    <row r="19" spans="1:14" ht="13.5">
      <c r="A19" s="10" t="s">
        <v>70</v>
      </c>
      <c r="B19" s="4">
        <v>13337</v>
      </c>
      <c r="C19" s="5">
        <v>7477</v>
      </c>
      <c r="D19" s="5">
        <v>5860</v>
      </c>
      <c r="E19" s="11">
        <v>13585</v>
      </c>
      <c r="F19" s="6">
        <v>-248</v>
      </c>
      <c r="G19" s="12">
        <f t="shared" si="0"/>
        <v>-1.8255428781744572</v>
      </c>
      <c r="H19" s="4">
        <v>8012</v>
      </c>
      <c r="I19" s="11">
        <v>8097</v>
      </c>
      <c r="J19" s="42">
        <v>-85</v>
      </c>
      <c r="K19" s="48">
        <f t="shared" si="1"/>
        <v>-1.0497715203161664</v>
      </c>
      <c r="L19" s="13">
        <f t="shared" si="2"/>
        <v>1.6646280579131303</v>
      </c>
      <c r="M19" s="14">
        <f t="shared" si="3"/>
        <v>1.6777818945288379</v>
      </c>
      <c r="N19" s="49">
        <f t="shared" si="4"/>
        <v>1.275938566552901</v>
      </c>
    </row>
    <row r="20" spans="1:14" ht="13.5">
      <c r="A20" s="10" t="s">
        <v>71</v>
      </c>
      <c r="B20" s="4">
        <v>4314</v>
      </c>
      <c r="C20" s="5">
        <v>2028</v>
      </c>
      <c r="D20" s="5">
        <v>2286</v>
      </c>
      <c r="E20" s="11">
        <v>4021</v>
      </c>
      <c r="F20" s="6">
        <v>293</v>
      </c>
      <c r="G20" s="12">
        <f t="shared" si="0"/>
        <v>7.286744590897786</v>
      </c>
      <c r="H20" s="4">
        <v>1526</v>
      </c>
      <c r="I20" s="11">
        <v>1364</v>
      </c>
      <c r="J20" s="42">
        <v>162</v>
      </c>
      <c r="K20" s="48">
        <f t="shared" si="1"/>
        <v>11.87683284457478</v>
      </c>
      <c r="L20" s="13">
        <f t="shared" si="2"/>
        <v>2.8269986893840104</v>
      </c>
      <c r="M20" s="14">
        <f t="shared" si="3"/>
        <v>2.947947214076246</v>
      </c>
      <c r="N20" s="49">
        <f t="shared" si="4"/>
        <v>0.8871391076115486</v>
      </c>
    </row>
    <row r="21" spans="1:14" ht="13.5">
      <c r="A21" s="10" t="s">
        <v>72</v>
      </c>
      <c r="B21" s="4">
        <v>4137</v>
      </c>
      <c r="C21" s="5">
        <v>1924</v>
      </c>
      <c r="D21" s="5">
        <v>2213</v>
      </c>
      <c r="E21" s="11">
        <v>4684</v>
      </c>
      <c r="F21" s="6">
        <v>-547</v>
      </c>
      <c r="G21" s="12">
        <f t="shared" si="0"/>
        <v>-11.678052946199829</v>
      </c>
      <c r="H21" s="4">
        <v>1472</v>
      </c>
      <c r="I21" s="11">
        <v>1594</v>
      </c>
      <c r="J21" s="42">
        <v>-122</v>
      </c>
      <c r="K21" s="48">
        <f t="shared" si="1"/>
        <v>-7.65370138017566</v>
      </c>
      <c r="L21" s="13">
        <f t="shared" si="2"/>
        <v>2.8104619565217392</v>
      </c>
      <c r="M21" s="14">
        <f t="shared" si="3"/>
        <v>2.9385194479297363</v>
      </c>
      <c r="N21" s="49">
        <f t="shared" si="4"/>
        <v>0.8694080433800271</v>
      </c>
    </row>
    <row r="22" spans="1:14" ht="13.5">
      <c r="A22" s="10" t="s">
        <v>73</v>
      </c>
      <c r="B22" s="4">
        <v>6111</v>
      </c>
      <c r="C22" s="5">
        <v>2951</v>
      </c>
      <c r="D22" s="5">
        <v>3160</v>
      </c>
      <c r="E22" s="11">
        <v>6427</v>
      </c>
      <c r="F22" s="6">
        <v>-316</v>
      </c>
      <c r="G22" s="12">
        <f t="shared" si="0"/>
        <v>-4.9167574295939005</v>
      </c>
      <c r="H22" s="4">
        <v>2187</v>
      </c>
      <c r="I22" s="11">
        <v>2147</v>
      </c>
      <c r="J22" s="42">
        <v>40</v>
      </c>
      <c r="K22" s="48">
        <f t="shared" si="1"/>
        <v>1.8630647414997672</v>
      </c>
      <c r="L22" s="13">
        <f t="shared" si="2"/>
        <v>2.794238683127572</v>
      </c>
      <c r="M22" s="14">
        <f t="shared" si="3"/>
        <v>2.9934792734047506</v>
      </c>
      <c r="N22" s="49">
        <f t="shared" si="4"/>
        <v>0.9338607594936709</v>
      </c>
    </row>
    <row r="23" spans="1:14" ht="13.5">
      <c r="A23" s="10" t="s">
        <v>74</v>
      </c>
      <c r="B23" s="4">
        <v>8240</v>
      </c>
      <c r="C23" s="5">
        <v>4056</v>
      </c>
      <c r="D23" s="5">
        <v>4184</v>
      </c>
      <c r="E23" s="11">
        <v>8383</v>
      </c>
      <c r="F23" s="6">
        <v>-143</v>
      </c>
      <c r="G23" s="12">
        <f t="shared" si="0"/>
        <v>-1.7058332339258024</v>
      </c>
      <c r="H23" s="4">
        <v>2764</v>
      </c>
      <c r="I23" s="11">
        <v>2725</v>
      </c>
      <c r="J23" s="42">
        <v>39</v>
      </c>
      <c r="K23" s="48">
        <f t="shared" si="1"/>
        <v>1.4311926605504586</v>
      </c>
      <c r="L23" s="13">
        <f t="shared" si="2"/>
        <v>2.9811866859623732</v>
      </c>
      <c r="M23" s="14">
        <f t="shared" si="3"/>
        <v>3.076330275229358</v>
      </c>
      <c r="N23" s="49">
        <f t="shared" si="4"/>
        <v>0.9694072657743786</v>
      </c>
    </row>
    <row r="24" spans="1:14" ht="13.5">
      <c r="A24" s="10" t="s">
        <v>75</v>
      </c>
      <c r="B24" s="4">
        <v>3211</v>
      </c>
      <c r="C24" s="5">
        <v>1494</v>
      </c>
      <c r="D24" s="5">
        <v>1717</v>
      </c>
      <c r="E24" s="11">
        <v>3329</v>
      </c>
      <c r="F24" s="6">
        <v>-118</v>
      </c>
      <c r="G24" s="12">
        <f t="shared" si="0"/>
        <v>-3.5446079903875036</v>
      </c>
      <c r="H24" s="4">
        <v>916</v>
      </c>
      <c r="I24" s="11">
        <v>942</v>
      </c>
      <c r="J24" s="42">
        <v>-26</v>
      </c>
      <c r="K24" s="48">
        <f t="shared" si="1"/>
        <v>-2.7600849256900215</v>
      </c>
      <c r="L24" s="13">
        <f t="shared" si="2"/>
        <v>3.5054585152838427</v>
      </c>
      <c r="M24" s="14">
        <f t="shared" si="3"/>
        <v>3.5339702760084926</v>
      </c>
      <c r="N24" s="49">
        <f t="shared" si="4"/>
        <v>0.8701223063482819</v>
      </c>
    </row>
    <row r="25" spans="1:14" ht="13.5">
      <c r="A25" s="10" t="s">
        <v>76</v>
      </c>
      <c r="B25" s="4">
        <v>5266</v>
      </c>
      <c r="C25" s="5">
        <v>2531</v>
      </c>
      <c r="D25" s="5">
        <v>2735</v>
      </c>
      <c r="E25" s="11">
        <v>5304</v>
      </c>
      <c r="F25" s="6">
        <v>-38</v>
      </c>
      <c r="G25" s="12">
        <f t="shared" si="0"/>
        <v>-0.7164404223227753</v>
      </c>
      <c r="H25" s="4">
        <v>1525</v>
      </c>
      <c r="I25" s="11">
        <v>1519</v>
      </c>
      <c r="J25" s="42">
        <v>6</v>
      </c>
      <c r="K25" s="48">
        <f t="shared" si="1"/>
        <v>0.39499670836076367</v>
      </c>
      <c r="L25" s="13">
        <f t="shared" si="2"/>
        <v>3.4531147540983604</v>
      </c>
      <c r="M25" s="14">
        <f t="shared" si="3"/>
        <v>3.4917709019091507</v>
      </c>
      <c r="N25" s="49">
        <f t="shared" si="4"/>
        <v>0.9254113345521023</v>
      </c>
    </row>
    <row r="26" spans="1:14" ht="13.5">
      <c r="A26" s="10" t="s">
        <v>77</v>
      </c>
      <c r="B26" s="4">
        <v>14936</v>
      </c>
      <c r="C26" s="5">
        <v>7191</v>
      </c>
      <c r="D26" s="5">
        <v>7745</v>
      </c>
      <c r="E26" s="11">
        <v>14578</v>
      </c>
      <c r="F26" s="6">
        <v>358</v>
      </c>
      <c r="G26" s="12">
        <f t="shared" si="0"/>
        <v>2.45575524763342</v>
      </c>
      <c r="H26" s="4">
        <v>5052</v>
      </c>
      <c r="I26" s="11">
        <v>4721</v>
      </c>
      <c r="J26" s="42">
        <v>331</v>
      </c>
      <c r="K26" s="48">
        <f t="shared" si="1"/>
        <v>7.011226435077314</v>
      </c>
      <c r="L26" s="13">
        <f t="shared" si="2"/>
        <v>2.9564528899445763</v>
      </c>
      <c r="M26" s="14">
        <f t="shared" si="3"/>
        <v>3.0879051048506674</v>
      </c>
      <c r="N26" s="49">
        <f t="shared" si="4"/>
        <v>0.9284699806326663</v>
      </c>
    </row>
    <row r="27" spans="1:14" ht="13.5">
      <c r="A27" s="10" t="s">
        <v>78</v>
      </c>
      <c r="B27" s="4">
        <v>9672</v>
      </c>
      <c r="C27" s="5">
        <v>4597</v>
      </c>
      <c r="D27" s="5">
        <v>5075</v>
      </c>
      <c r="E27" s="11">
        <v>9201</v>
      </c>
      <c r="F27" s="6">
        <v>471</v>
      </c>
      <c r="G27" s="12">
        <f t="shared" si="0"/>
        <v>5.119008803390936</v>
      </c>
      <c r="H27" s="4">
        <v>3577</v>
      </c>
      <c r="I27" s="11">
        <v>3215</v>
      </c>
      <c r="J27" s="42">
        <v>362</v>
      </c>
      <c r="K27" s="48">
        <f t="shared" si="1"/>
        <v>11.259720062208398</v>
      </c>
      <c r="L27" s="13">
        <f t="shared" si="2"/>
        <v>2.703941850712888</v>
      </c>
      <c r="M27" s="14">
        <f t="shared" si="3"/>
        <v>2.8618973561430794</v>
      </c>
      <c r="N27" s="49">
        <f t="shared" si="4"/>
        <v>0.9058128078817734</v>
      </c>
    </row>
    <row r="28" spans="1:14" ht="13.5">
      <c r="A28" s="10" t="s">
        <v>79</v>
      </c>
      <c r="B28" s="4">
        <v>21606</v>
      </c>
      <c r="C28" s="5">
        <v>10508</v>
      </c>
      <c r="D28" s="5">
        <v>11098</v>
      </c>
      <c r="E28" s="11">
        <v>21042</v>
      </c>
      <c r="F28" s="6">
        <v>564</v>
      </c>
      <c r="G28" s="12">
        <f t="shared" si="0"/>
        <v>2.6803535785571717</v>
      </c>
      <c r="H28" s="4">
        <v>8162</v>
      </c>
      <c r="I28" s="11">
        <v>7626</v>
      </c>
      <c r="J28" s="42">
        <v>536</v>
      </c>
      <c r="K28" s="48">
        <f t="shared" si="1"/>
        <v>7.028586414896407</v>
      </c>
      <c r="L28" s="13">
        <f t="shared" si="2"/>
        <v>2.647145307522666</v>
      </c>
      <c r="M28" s="14">
        <f t="shared" si="3"/>
        <v>2.759244689221086</v>
      </c>
      <c r="N28" s="49">
        <f t="shared" si="4"/>
        <v>0.9468372679762119</v>
      </c>
    </row>
    <row r="29" spans="1:14" ht="13.5">
      <c r="A29" s="10" t="s">
        <v>80</v>
      </c>
      <c r="B29" s="4">
        <v>12827</v>
      </c>
      <c r="C29" s="5">
        <v>6184</v>
      </c>
      <c r="D29" s="5">
        <v>6643</v>
      </c>
      <c r="E29" s="11">
        <v>12673</v>
      </c>
      <c r="F29" s="6">
        <v>154</v>
      </c>
      <c r="G29" s="12">
        <f t="shared" si="0"/>
        <v>1.2151818827428391</v>
      </c>
      <c r="H29" s="4">
        <v>4521</v>
      </c>
      <c r="I29" s="11">
        <v>4264</v>
      </c>
      <c r="J29" s="42">
        <v>257</v>
      </c>
      <c r="K29" s="48">
        <f t="shared" si="1"/>
        <v>6.027204502814259</v>
      </c>
      <c r="L29" s="13">
        <f t="shared" si="2"/>
        <v>2.8372041583720415</v>
      </c>
      <c r="M29" s="14">
        <f t="shared" si="3"/>
        <v>2.972091932457786</v>
      </c>
      <c r="N29" s="49">
        <f t="shared" si="4"/>
        <v>0.9309047117266296</v>
      </c>
    </row>
    <row r="30" spans="1:14" ht="13.5">
      <c r="A30" s="15" t="s">
        <v>81</v>
      </c>
      <c r="B30" s="4">
        <v>10710</v>
      </c>
      <c r="C30" s="5">
        <v>5056</v>
      </c>
      <c r="D30" s="5">
        <v>5654</v>
      </c>
      <c r="E30" s="11">
        <v>10881</v>
      </c>
      <c r="F30" s="6">
        <v>-171</v>
      </c>
      <c r="G30" s="12">
        <f t="shared" si="0"/>
        <v>-1.5715467328370554</v>
      </c>
      <c r="H30" s="4">
        <v>4259</v>
      </c>
      <c r="I30" s="11">
        <v>4130</v>
      </c>
      <c r="J30" s="42">
        <v>129</v>
      </c>
      <c r="K30" s="48">
        <f t="shared" si="1"/>
        <v>3.123486682808717</v>
      </c>
      <c r="L30" s="13">
        <f t="shared" si="2"/>
        <v>2.514674806292557</v>
      </c>
      <c r="M30" s="14">
        <f t="shared" si="3"/>
        <v>2.634624697336562</v>
      </c>
      <c r="N30" s="49">
        <f t="shared" si="4"/>
        <v>0.894234170498762</v>
      </c>
    </row>
    <row r="31" spans="1:14" ht="13.5">
      <c r="A31" s="10" t="s">
        <v>82</v>
      </c>
      <c r="B31" s="4">
        <v>11187</v>
      </c>
      <c r="C31" s="5">
        <v>5350</v>
      </c>
      <c r="D31" s="5">
        <v>5837</v>
      </c>
      <c r="E31" s="11">
        <v>10411</v>
      </c>
      <c r="F31" s="6">
        <v>776</v>
      </c>
      <c r="G31" s="12">
        <f t="shared" si="0"/>
        <v>7.453654788204783</v>
      </c>
      <c r="H31" s="4">
        <v>3573</v>
      </c>
      <c r="I31" s="11">
        <v>3195</v>
      </c>
      <c r="J31" s="42">
        <v>378</v>
      </c>
      <c r="K31" s="48">
        <f t="shared" si="1"/>
        <v>11.830985915492958</v>
      </c>
      <c r="L31" s="13">
        <f t="shared" si="2"/>
        <v>3.1309823677581865</v>
      </c>
      <c r="M31" s="14">
        <f t="shared" si="3"/>
        <v>3.258528951486698</v>
      </c>
      <c r="N31" s="49">
        <f t="shared" si="4"/>
        <v>0.9165667294843242</v>
      </c>
    </row>
    <row r="32" spans="1:14" ht="13.5">
      <c r="A32" s="10" t="s">
        <v>83</v>
      </c>
      <c r="B32" s="4">
        <v>6495</v>
      </c>
      <c r="C32" s="5">
        <v>3147</v>
      </c>
      <c r="D32" s="5">
        <v>3348</v>
      </c>
      <c r="E32" s="11">
        <v>6417</v>
      </c>
      <c r="F32" s="6">
        <v>78</v>
      </c>
      <c r="G32" s="12">
        <f t="shared" si="0"/>
        <v>1.2155212716222534</v>
      </c>
      <c r="H32" s="4">
        <v>2026</v>
      </c>
      <c r="I32" s="11">
        <v>1903</v>
      </c>
      <c r="J32" s="42">
        <v>123</v>
      </c>
      <c r="K32" s="48">
        <f t="shared" si="1"/>
        <v>6.463478717813978</v>
      </c>
      <c r="L32" s="13">
        <f t="shared" si="2"/>
        <v>3.205824284304047</v>
      </c>
      <c r="M32" s="14">
        <f t="shared" si="3"/>
        <v>3.372044140830268</v>
      </c>
      <c r="N32" s="49">
        <f t="shared" si="4"/>
        <v>0.9399641577060932</v>
      </c>
    </row>
    <row r="33" spans="1:14" ht="13.5">
      <c r="A33" s="10" t="s">
        <v>84</v>
      </c>
      <c r="B33" s="4">
        <v>12670</v>
      </c>
      <c r="C33" s="5">
        <v>6079</v>
      </c>
      <c r="D33" s="5">
        <v>6591</v>
      </c>
      <c r="E33" s="11">
        <v>14928</v>
      </c>
      <c r="F33" s="6">
        <v>-2258</v>
      </c>
      <c r="G33" s="12">
        <f t="shared" si="0"/>
        <v>-15.12593783494105</v>
      </c>
      <c r="H33" s="4">
        <v>4776</v>
      </c>
      <c r="I33" s="11">
        <v>5536</v>
      </c>
      <c r="J33" s="42">
        <v>-760</v>
      </c>
      <c r="K33" s="48">
        <f t="shared" si="1"/>
        <v>-13.728323699421965</v>
      </c>
      <c r="L33" s="13">
        <f t="shared" si="2"/>
        <v>2.65284757118928</v>
      </c>
      <c r="M33" s="14">
        <f t="shared" si="3"/>
        <v>2.6965317919075145</v>
      </c>
      <c r="N33" s="49">
        <f t="shared" si="4"/>
        <v>0.9223183128508572</v>
      </c>
    </row>
    <row r="34" spans="1:14" ht="13.5">
      <c r="A34" s="10" t="s">
        <v>85</v>
      </c>
      <c r="B34" s="4">
        <v>4967</v>
      </c>
      <c r="C34" s="5">
        <v>2702</v>
      </c>
      <c r="D34" s="5">
        <v>2265</v>
      </c>
      <c r="E34" s="11">
        <v>4130</v>
      </c>
      <c r="F34" s="6">
        <v>837</v>
      </c>
      <c r="G34" s="12">
        <f t="shared" si="0"/>
        <v>20.26634382566586</v>
      </c>
      <c r="H34" s="4">
        <v>1456</v>
      </c>
      <c r="I34" s="11">
        <v>1125</v>
      </c>
      <c r="J34" s="42">
        <v>331</v>
      </c>
      <c r="K34" s="48">
        <f t="shared" si="1"/>
        <v>29.42222222222222</v>
      </c>
      <c r="L34" s="13">
        <f t="shared" si="2"/>
        <v>3.411401098901099</v>
      </c>
      <c r="M34" s="14">
        <f t="shared" si="3"/>
        <v>3.671111111111111</v>
      </c>
      <c r="N34" s="49">
        <f t="shared" si="4"/>
        <v>1.192935982339956</v>
      </c>
    </row>
    <row r="35" spans="1:14" ht="13.5">
      <c r="A35" s="10" t="s">
        <v>86</v>
      </c>
      <c r="B35" s="4">
        <v>7649</v>
      </c>
      <c r="C35" s="5">
        <v>3661</v>
      </c>
      <c r="D35" s="5">
        <v>3988</v>
      </c>
      <c r="E35" s="11">
        <v>7011</v>
      </c>
      <c r="F35" s="6">
        <v>638</v>
      </c>
      <c r="G35" s="12">
        <f t="shared" si="0"/>
        <v>9.099985736699471</v>
      </c>
      <c r="H35" s="4">
        <v>2385</v>
      </c>
      <c r="I35" s="11">
        <v>2088</v>
      </c>
      <c r="J35" s="42">
        <v>297</v>
      </c>
      <c r="K35" s="48">
        <f t="shared" si="1"/>
        <v>14.224137931034484</v>
      </c>
      <c r="L35" s="13">
        <f t="shared" si="2"/>
        <v>3.207127882599581</v>
      </c>
      <c r="M35" s="14">
        <f t="shared" si="3"/>
        <v>3.3577586206896552</v>
      </c>
      <c r="N35" s="49">
        <f t="shared" si="4"/>
        <v>0.9180040120361084</v>
      </c>
    </row>
    <row r="36" spans="1:14" ht="13.5">
      <c r="A36" s="10" t="s">
        <v>87</v>
      </c>
      <c r="B36" s="4">
        <v>7720</v>
      </c>
      <c r="C36" s="5">
        <v>3634</v>
      </c>
      <c r="D36" s="5">
        <v>4086</v>
      </c>
      <c r="E36" s="11">
        <v>7921</v>
      </c>
      <c r="F36" s="6">
        <v>-201</v>
      </c>
      <c r="G36" s="12">
        <f t="shared" si="0"/>
        <v>-2.537558389092286</v>
      </c>
      <c r="H36" s="4">
        <v>2414</v>
      </c>
      <c r="I36" s="11">
        <v>2361</v>
      </c>
      <c r="J36" s="42">
        <v>53</v>
      </c>
      <c r="K36" s="48">
        <f t="shared" si="1"/>
        <v>2.244811520542143</v>
      </c>
      <c r="L36" s="13">
        <f t="shared" si="2"/>
        <v>3.1980115990057993</v>
      </c>
      <c r="M36" s="14">
        <f t="shared" si="3"/>
        <v>3.354934349851758</v>
      </c>
      <c r="N36" s="49">
        <f t="shared" si="4"/>
        <v>0.8893783651492903</v>
      </c>
    </row>
    <row r="37" spans="1:14" ht="13.5">
      <c r="A37" s="10" t="s">
        <v>88</v>
      </c>
      <c r="B37" s="4">
        <v>3776</v>
      </c>
      <c r="C37" s="5">
        <v>1771</v>
      </c>
      <c r="D37" s="5">
        <v>2005</v>
      </c>
      <c r="E37" s="11">
        <v>3879</v>
      </c>
      <c r="F37" s="6">
        <v>-103</v>
      </c>
      <c r="G37" s="12">
        <f t="shared" si="0"/>
        <v>-2.6553235369940706</v>
      </c>
      <c r="H37" s="4">
        <v>1211</v>
      </c>
      <c r="I37" s="11">
        <v>1239</v>
      </c>
      <c r="J37" s="42">
        <v>-28</v>
      </c>
      <c r="K37" s="48">
        <f t="shared" si="1"/>
        <v>-2.2598870056497176</v>
      </c>
      <c r="L37" s="13">
        <f t="shared" si="2"/>
        <v>3.1180842279108174</v>
      </c>
      <c r="M37" s="14">
        <f t="shared" si="3"/>
        <v>3.1307506053268765</v>
      </c>
      <c r="N37" s="49">
        <f t="shared" si="4"/>
        <v>0.8832917705735661</v>
      </c>
    </row>
    <row r="38" spans="1:14" ht="13.5">
      <c r="A38" s="10" t="s">
        <v>89</v>
      </c>
      <c r="B38" s="4">
        <v>2744</v>
      </c>
      <c r="C38" s="5">
        <v>1259</v>
      </c>
      <c r="D38" s="5">
        <v>1485</v>
      </c>
      <c r="E38" s="11">
        <v>2866</v>
      </c>
      <c r="F38" s="6">
        <v>-122</v>
      </c>
      <c r="G38" s="12">
        <f t="shared" si="0"/>
        <v>-4.256803907885555</v>
      </c>
      <c r="H38" s="4">
        <v>788</v>
      </c>
      <c r="I38" s="11">
        <v>778</v>
      </c>
      <c r="J38" s="42">
        <v>10</v>
      </c>
      <c r="K38" s="48">
        <f t="shared" si="1"/>
        <v>1.2853470437017995</v>
      </c>
      <c r="L38" s="13">
        <f t="shared" si="2"/>
        <v>3.482233502538071</v>
      </c>
      <c r="M38" s="14">
        <f t="shared" si="3"/>
        <v>3.683804627249357</v>
      </c>
      <c r="N38" s="49">
        <f t="shared" si="4"/>
        <v>0.8478114478114478</v>
      </c>
    </row>
    <row r="39" spans="1:14" ht="13.5">
      <c r="A39" s="10" t="s">
        <v>90</v>
      </c>
      <c r="B39" s="4">
        <v>3218</v>
      </c>
      <c r="C39" s="5">
        <v>1593</v>
      </c>
      <c r="D39" s="5">
        <v>1625</v>
      </c>
      <c r="E39" s="11">
        <v>3529</v>
      </c>
      <c r="F39" s="6">
        <v>-311</v>
      </c>
      <c r="G39" s="12">
        <f t="shared" si="0"/>
        <v>-8.812694814395012</v>
      </c>
      <c r="H39" s="4">
        <v>1056</v>
      </c>
      <c r="I39" s="11">
        <v>1116</v>
      </c>
      <c r="J39" s="42">
        <v>-60</v>
      </c>
      <c r="K39" s="48">
        <f t="shared" si="1"/>
        <v>-5.376344086021505</v>
      </c>
      <c r="L39" s="13">
        <f t="shared" si="2"/>
        <v>3.047348484848485</v>
      </c>
      <c r="M39" s="14">
        <f t="shared" si="3"/>
        <v>3.162186379928315</v>
      </c>
      <c r="N39" s="49">
        <f t="shared" si="4"/>
        <v>0.9803076923076923</v>
      </c>
    </row>
    <row r="40" spans="1:14" ht="13.5">
      <c r="A40" s="10" t="s">
        <v>91</v>
      </c>
      <c r="B40" s="4">
        <v>2845</v>
      </c>
      <c r="C40" s="5">
        <v>1346</v>
      </c>
      <c r="D40" s="5">
        <v>1499</v>
      </c>
      <c r="E40" s="11">
        <v>2768</v>
      </c>
      <c r="F40" s="6">
        <v>77</v>
      </c>
      <c r="G40" s="12">
        <f t="shared" si="0"/>
        <v>2.781791907514451</v>
      </c>
      <c r="H40" s="4">
        <v>929</v>
      </c>
      <c r="I40" s="11">
        <v>831</v>
      </c>
      <c r="J40" s="42">
        <v>98</v>
      </c>
      <c r="K40" s="48">
        <f t="shared" si="1"/>
        <v>11.793020457280386</v>
      </c>
      <c r="L40" s="13">
        <f t="shared" si="2"/>
        <v>3.06243272335845</v>
      </c>
      <c r="M40" s="14">
        <f t="shared" si="3"/>
        <v>3.3309265944645006</v>
      </c>
      <c r="N40" s="49">
        <f t="shared" si="4"/>
        <v>0.8979319546364243</v>
      </c>
    </row>
    <row r="41" spans="1:14" ht="13.5">
      <c r="A41" s="10" t="s">
        <v>92</v>
      </c>
      <c r="B41" s="4">
        <v>13135</v>
      </c>
      <c r="C41" s="5">
        <v>6374</v>
      </c>
      <c r="D41" s="5">
        <v>6761</v>
      </c>
      <c r="E41" s="11">
        <v>13412</v>
      </c>
      <c r="F41" s="6">
        <v>-277</v>
      </c>
      <c r="G41" s="12">
        <f t="shared" si="0"/>
        <v>-2.065314643602744</v>
      </c>
      <c r="H41" s="4">
        <v>4645</v>
      </c>
      <c r="I41" s="11">
        <v>4677</v>
      </c>
      <c r="J41" s="42">
        <v>-32</v>
      </c>
      <c r="K41" s="48">
        <f t="shared" si="1"/>
        <v>-0.6841992730382723</v>
      </c>
      <c r="L41" s="13">
        <f t="shared" si="2"/>
        <v>2.827771797631862</v>
      </c>
      <c r="M41" s="14">
        <f t="shared" si="3"/>
        <v>2.8676502031216593</v>
      </c>
      <c r="N41" s="49">
        <f t="shared" si="4"/>
        <v>0.9427599467534389</v>
      </c>
    </row>
    <row r="42" spans="1:14" ht="13.5">
      <c r="A42" s="10" t="s">
        <v>93</v>
      </c>
      <c r="B42" s="4">
        <v>4780</v>
      </c>
      <c r="C42" s="5">
        <v>2317</v>
      </c>
      <c r="D42" s="5">
        <v>2463</v>
      </c>
      <c r="E42" s="11">
        <v>4746</v>
      </c>
      <c r="F42" s="6">
        <v>34</v>
      </c>
      <c r="G42" s="12">
        <f t="shared" si="0"/>
        <v>0.7163927517909818</v>
      </c>
      <c r="H42" s="4">
        <v>1512</v>
      </c>
      <c r="I42" s="11">
        <v>1442</v>
      </c>
      <c r="J42" s="42">
        <v>70</v>
      </c>
      <c r="K42" s="48">
        <f t="shared" si="1"/>
        <v>4.854368932038835</v>
      </c>
      <c r="L42" s="13">
        <f t="shared" si="2"/>
        <v>3.1613756613756614</v>
      </c>
      <c r="M42" s="14">
        <f t="shared" si="3"/>
        <v>3.29126213592233</v>
      </c>
      <c r="N42" s="49">
        <f t="shared" si="4"/>
        <v>0.9407226958993098</v>
      </c>
    </row>
    <row r="43" spans="1:14" ht="13.5">
      <c r="A43" s="10" t="s">
        <v>94</v>
      </c>
      <c r="B43" s="4">
        <v>1787</v>
      </c>
      <c r="C43" s="5">
        <v>862</v>
      </c>
      <c r="D43" s="5">
        <v>925</v>
      </c>
      <c r="E43" s="11">
        <v>1883</v>
      </c>
      <c r="F43" s="6">
        <v>-96</v>
      </c>
      <c r="G43" s="12">
        <f t="shared" si="0"/>
        <v>-5.098247477429633</v>
      </c>
      <c r="H43" s="4">
        <v>519</v>
      </c>
      <c r="I43" s="11">
        <v>504</v>
      </c>
      <c r="J43" s="42">
        <v>15</v>
      </c>
      <c r="K43" s="48">
        <f t="shared" si="1"/>
        <v>2.976190476190476</v>
      </c>
      <c r="L43" s="13">
        <f t="shared" si="2"/>
        <v>3.443159922928709</v>
      </c>
      <c r="M43" s="14">
        <f t="shared" si="3"/>
        <v>3.736111111111111</v>
      </c>
      <c r="N43" s="49">
        <f t="shared" si="4"/>
        <v>0.9318918918918919</v>
      </c>
    </row>
    <row r="44" spans="1:14" ht="13.5">
      <c r="A44" s="10" t="s">
        <v>95</v>
      </c>
      <c r="B44" s="4">
        <v>2707</v>
      </c>
      <c r="C44" s="5">
        <v>1425</v>
      </c>
      <c r="D44" s="5">
        <v>1282</v>
      </c>
      <c r="E44" s="11">
        <v>2589</v>
      </c>
      <c r="F44" s="6">
        <v>118</v>
      </c>
      <c r="G44" s="12">
        <f t="shared" si="0"/>
        <v>4.557744302819621</v>
      </c>
      <c r="H44" s="4">
        <v>1563</v>
      </c>
      <c r="I44" s="11">
        <v>1422</v>
      </c>
      <c r="J44" s="42">
        <v>141</v>
      </c>
      <c r="K44" s="48">
        <f t="shared" si="1"/>
        <v>9.915611814345992</v>
      </c>
      <c r="L44" s="13">
        <f t="shared" si="2"/>
        <v>1.7319257837492004</v>
      </c>
      <c r="M44" s="14">
        <f t="shared" si="3"/>
        <v>1.8206751054852321</v>
      </c>
      <c r="N44" s="49">
        <f t="shared" si="4"/>
        <v>1.111544461778471</v>
      </c>
    </row>
    <row r="45" spans="1:14" ht="13.5">
      <c r="A45" s="10" t="s">
        <v>96</v>
      </c>
      <c r="B45" s="4">
        <v>3559</v>
      </c>
      <c r="C45" s="5">
        <v>1775</v>
      </c>
      <c r="D45" s="5">
        <v>1784</v>
      </c>
      <c r="E45" s="11">
        <v>3679</v>
      </c>
      <c r="F45" s="6">
        <v>-120</v>
      </c>
      <c r="G45" s="12">
        <f t="shared" si="0"/>
        <v>-3.26175591193259</v>
      </c>
      <c r="H45" s="4">
        <v>1170</v>
      </c>
      <c r="I45" s="11">
        <v>1142</v>
      </c>
      <c r="J45" s="42">
        <v>28</v>
      </c>
      <c r="K45" s="48">
        <f t="shared" si="1"/>
        <v>2.4518388791593697</v>
      </c>
      <c r="L45" s="13">
        <f t="shared" si="2"/>
        <v>3.0418803418803417</v>
      </c>
      <c r="M45" s="14">
        <f t="shared" si="3"/>
        <v>3.2215411558669</v>
      </c>
      <c r="N45" s="49">
        <f t="shared" si="4"/>
        <v>0.9949551569506726</v>
      </c>
    </row>
    <row r="46" spans="1:14" ht="13.5">
      <c r="A46" s="10" t="s">
        <v>97</v>
      </c>
      <c r="B46" s="4">
        <v>1124</v>
      </c>
      <c r="C46" s="5">
        <v>529</v>
      </c>
      <c r="D46" s="5">
        <v>595</v>
      </c>
      <c r="E46" s="11">
        <v>1177</v>
      </c>
      <c r="F46" s="6">
        <v>-53</v>
      </c>
      <c r="G46" s="12">
        <f t="shared" si="0"/>
        <v>-4.502973661852167</v>
      </c>
      <c r="H46" s="4">
        <v>339</v>
      </c>
      <c r="I46" s="11">
        <v>334</v>
      </c>
      <c r="J46" s="42">
        <v>5</v>
      </c>
      <c r="K46" s="48">
        <f t="shared" si="1"/>
        <v>1.4970059880239521</v>
      </c>
      <c r="L46" s="13">
        <f t="shared" si="2"/>
        <v>3.3156342182890857</v>
      </c>
      <c r="M46" s="14">
        <f t="shared" si="3"/>
        <v>3.5239520958083834</v>
      </c>
      <c r="N46" s="49">
        <f t="shared" si="4"/>
        <v>0.8890756302521008</v>
      </c>
    </row>
    <row r="47" spans="1:14" ht="13.5">
      <c r="A47" s="10" t="s">
        <v>98</v>
      </c>
      <c r="B47" s="4">
        <v>4185</v>
      </c>
      <c r="C47" s="5">
        <v>1966</v>
      </c>
      <c r="D47" s="5">
        <v>2219</v>
      </c>
      <c r="E47" s="11">
        <v>4642</v>
      </c>
      <c r="F47" s="6">
        <v>-457</v>
      </c>
      <c r="G47" s="12">
        <f t="shared" si="0"/>
        <v>-9.84489444205084</v>
      </c>
      <c r="H47" s="4">
        <v>1526</v>
      </c>
      <c r="I47" s="11">
        <v>1576</v>
      </c>
      <c r="J47" s="42">
        <v>-50</v>
      </c>
      <c r="K47" s="48">
        <f t="shared" si="1"/>
        <v>-3.1725888324873095</v>
      </c>
      <c r="L47" s="13">
        <f t="shared" si="2"/>
        <v>2.7424639580602883</v>
      </c>
      <c r="M47" s="14">
        <f t="shared" si="3"/>
        <v>2.9454314720812182</v>
      </c>
      <c r="N47" s="49">
        <f t="shared" si="4"/>
        <v>0.885984677782785</v>
      </c>
    </row>
    <row r="48" spans="1:14" ht="13.5">
      <c r="A48" s="10" t="s">
        <v>99</v>
      </c>
      <c r="B48" s="4">
        <v>4801</v>
      </c>
      <c r="C48" s="5">
        <v>2208</v>
      </c>
      <c r="D48" s="5">
        <v>2593</v>
      </c>
      <c r="E48" s="11">
        <v>4921</v>
      </c>
      <c r="F48" s="6">
        <v>-120</v>
      </c>
      <c r="G48" s="12">
        <f t="shared" si="0"/>
        <v>-2.4385287543182277</v>
      </c>
      <c r="H48" s="4">
        <v>1556</v>
      </c>
      <c r="I48" s="11">
        <v>1490</v>
      </c>
      <c r="J48" s="42">
        <v>66</v>
      </c>
      <c r="K48" s="48">
        <f t="shared" si="1"/>
        <v>4.429530201342282</v>
      </c>
      <c r="L48" s="13">
        <f t="shared" si="2"/>
        <v>3.08547557840617</v>
      </c>
      <c r="M48" s="14">
        <f t="shared" si="3"/>
        <v>3.3026845637583895</v>
      </c>
      <c r="N48" s="49">
        <f t="shared" si="4"/>
        <v>0.851523332047821</v>
      </c>
    </row>
    <row r="49" spans="1:14" ht="13.5">
      <c r="A49" s="10" t="s">
        <v>100</v>
      </c>
      <c r="B49" s="4">
        <v>2207</v>
      </c>
      <c r="C49" s="5">
        <v>1028</v>
      </c>
      <c r="D49" s="5">
        <v>1179</v>
      </c>
      <c r="E49" s="11">
        <v>2274</v>
      </c>
      <c r="F49" s="6">
        <v>-67</v>
      </c>
      <c r="G49" s="12">
        <f t="shared" si="0"/>
        <v>-2.946350043975374</v>
      </c>
      <c r="H49" s="4">
        <v>698</v>
      </c>
      <c r="I49" s="11">
        <v>684</v>
      </c>
      <c r="J49" s="42">
        <v>14</v>
      </c>
      <c r="K49" s="48">
        <f t="shared" si="1"/>
        <v>2.046783625730994</v>
      </c>
      <c r="L49" s="13">
        <f t="shared" si="2"/>
        <v>3.16189111747851</v>
      </c>
      <c r="M49" s="14">
        <f t="shared" si="3"/>
        <v>3.324561403508772</v>
      </c>
      <c r="N49" s="49">
        <f t="shared" si="4"/>
        <v>0.8719253604749788</v>
      </c>
    </row>
    <row r="50" spans="1:14" ht="13.5">
      <c r="A50" s="10" t="s">
        <v>101</v>
      </c>
      <c r="B50" s="4">
        <v>4666</v>
      </c>
      <c r="C50" s="5">
        <v>2241</v>
      </c>
      <c r="D50" s="5">
        <v>2425</v>
      </c>
      <c r="E50" s="11">
        <v>4793</v>
      </c>
      <c r="F50" s="6">
        <v>-127</v>
      </c>
      <c r="G50" s="12">
        <f t="shared" si="0"/>
        <v>-2.649697475485082</v>
      </c>
      <c r="H50" s="4">
        <v>1361</v>
      </c>
      <c r="I50" s="11">
        <v>1316</v>
      </c>
      <c r="J50" s="42">
        <v>45</v>
      </c>
      <c r="K50" s="48">
        <f t="shared" si="1"/>
        <v>3.419452887537994</v>
      </c>
      <c r="L50" s="13">
        <f t="shared" si="2"/>
        <v>3.428361498897869</v>
      </c>
      <c r="M50" s="14">
        <f t="shared" si="3"/>
        <v>3.64209726443769</v>
      </c>
      <c r="N50" s="49">
        <f t="shared" si="4"/>
        <v>0.9241237113402062</v>
      </c>
    </row>
    <row r="51" spans="1:14" ht="13.5">
      <c r="A51" s="10" t="s">
        <v>102</v>
      </c>
      <c r="B51" s="4">
        <v>1774</v>
      </c>
      <c r="C51" s="5">
        <v>861</v>
      </c>
      <c r="D51" s="5">
        <v>913</v>
      </c>
      <c r="E51" s="11">
        <v>1261</v>
      </c>
      <c r="F51" s="6">
        <v>513</v>
      </c>
      <c r="G51" s="12">
        <f t="shared" si="0"/>
        <v>40.681998413957174</v>
      </c>
      <c r="H51" s="4">
        <v>518</v>
      </c>
      <c r="I51" s="11">
        <v>353</v>
      </c>
      <c r="J51" s="42">
        <v>165</v>
      </c>
      <c r="K51" s="48">
        <f t="shared" si="1"/>
        <v>46.742209631728045</v>
      </c>
      <c r="L51" s="13">
        <f t="shared" si="2"/>
        <v>3.4247104247104247</v>
      </c>
      <c r="M51" s="14">
        <f t="shared" si="3"/>
        <v>3.5722379603399435</v>
      </c>
      <c r="N51" s="49">
        <f t="shared" si="4"/>
        <v>0.9430449069003286</v>
      </c>
    </row>
    <row r="52" spans="1:14" ht="13.5">
      <c r="A52" s="16" t="s">
        <v>103</v>
      </c>
      <c r="B52" s="4">
        <v>9065</v>
      </c>
      <c r="C52" s="5">
        <v>4449</v>
      </c>
      <c r="D52" s="5">
        <v>4616</v>
      </c>
      <c r="E52" s="17" t="s">
        <v>104</v>
      </c>
      <c r="F52" s="18" t="s">
        <v>104</v>
      </c>
      <c r="G52" s="17" t="s">
        <v>104</v>
      </c>
      <c r="H52" s="4">
        <v>3693</v>
      </c>
      <c r="I52" s="17" t="s">
        <v>104</v>
      </c>
      <c r="J52" s="43" t="s">
        <v>104</v>
      </c>
      <c r="K52" s="43" t="s">
        <v>104</v>
      </c>
      <c r="L52" s="19">
        <f t="shared" si="2"/>
        <v>2.454643920931492</v>
      </c>
      <c r="M52" s="43" t="s">
        <v>104</v>
      </c>
      <c r="N52" s="50">
        <f t="shared" si="4"/>
        <v>0.9638214904679376</v>
      </c>
    </row>
    <row r="53" spans="1:14" ht="13.5">
      <c r="A53" s="59" t="s">
        <v>26</v>
      </c>
      <c r="B53" s="20">
        <f>SUM(B4:B52)</f>
        <v>325347</v>
      </c>
      <c r="C53" s="21">
        <f>SUM(C4:C52)</f>
        <v>157832</v>
      </c>
      <c r="D53" s="21">
        <f>SUM(D4:D52)</f>
        <v>167515</v>
      </c>
      <c r="E53" s="21">
        <f>SUM(E4:E52)</f>
        <v>325700</v>
      </c>
      <c r="F53" s="22">
        <f>B53-E53</f>
        <v>-353</v>
      </c>
      <c r="G53" s="23">
        <f t="shared" si="0"/>
        <v>-0.10838194657660424</v>
      </c>
      <c r="H53" s="51">
        <f>SUM(H4:H52)</f>
        <v>122632</v>
      </c>
      <c r="I53" s="21">
        <f>SUM(I4:I52)</f>
        <v>118070</v>
      </c>
      <c r="J53" s="44">
        <f>SUM(J4:J52)</f>
        <v>869</v>
      </c>
      <c r="K53" s="52">
        <f t="shared" si="1"/>
        <v>0.7360040653849411</v>
      </c>
      <c r="L53" s="24">
        <f t="shared" si="2"/>
        <v>2.653035096875204</v>
      </c>
      <c r="M53" s="25">
        <f t="shared" si="3"/>
        <v>2.7585330736004066</v>
      </c>
      <c r="N53" s="53">
        <f t="shared" si="4"/>
        <v>0.9421962212339193</v>
      </c>
    </row>
    <row r="54" spans="1:14" ht="13.5">
      <c r="A54" s="26" t="s">
        <v>36</v>
      </c>
      <c r="B54" s="4">
        <v>484</v>
      </c>
      <c r="C54" s="5">
        <v>234</v>
      </c>
      <c r="D54" s="5">
        <v>250</v>
      </c>
      <c r="E54" s="27">
        <v>545</v>
      </c>
      <c r="F54" s="6">
        <f>B54-E54</f>
        <v>-61</v>
      </c>
      <c r="G54" s="7">
        <f t="shared" si="0"/>
        <v>-11.192660550458717</v>
      </c>
      <c r="H54" s="4">
        <v>149</v>
      </c>
      <c r="I54" s="27">
        <v>162</v>
      </c>
      <c r="J54" s="42">
        <f>H54-I54</f>
        <v>-13</v>
      </c>
      <c r="K54" s="48">
        <f t="shared" si="1"/>
        <v>-8.024691358024691</v>
      </c>
      <c r="L54" s="32">
        <f t="shared" si="2"/>
        <v>3.248322147651007</v>
      </c>
      <c r="M54" s="33">
        <f t="shared" si="3"/>
        <v>3.3641975308641974</v>
      </c>
      <c r="N54" s="49">
        <f t="shared" si="4"/>
        <v>0.936</v>
      </c>
    </row>
    <row r="55" spans="1:14" ht="13.5">
      <c r="A55" s="10" t="s">
        <v>37</v>
      </c>
      <c r="B55" s="4">
        <v>351</v>
      </c>
      <c r="C55" s="5">
        <v>176</v>
      </c>
      <c r="D55" s="5">
        <v>175</v>
      </c>
      <c r="E55" s="11">
        <v>361</v>
      </c>
      <c r="F55" s="6">
        <f aca="true" t="shared" si="5" ref="F55:F92">B55-E55</f>
        <v>-10</v>
      </c>
      <c r="G55" s="12">
        <f t="shared" si="0"/>
        <v>-2.7700831024930745</v>
      </c>
      <c r="H55" s="4">
        <v>110</v>
      </c>
      <c r="I55" s="11">
        <v>114</v>
      </c>
      <c r="J55" s="42">
        <f aca="true" t="shared" si="6" ref="J55:J92">H55-I55</f>
        <v>-4</v>
      </c>
      <c r="K55" s="48">
        <f t="shared" si="1"/>
        <v>-3.508771929824561</v>
      </c>
      <c r="L55" s="13">
        <f t="shared" si="2"/>
        <v>3.190909090909091</v>
      </c>
      <c r="M55" s="14">
        <f t="shared" si="3"/>
        <v>3.1666666666666665</v>
      </c>
      <c r="N55" s="49">
        <f t="shared" si="4"/>
        <v>1.0057142857142858</v>
      </c>
    </row>
    <row r="56" spans="1:14" ht="13.5">
      <c r="A56" s="10" t="s">
        <v>2</v>
      </c>
      <c r="B56" s="4">
        <v>2501</v>
      </c>
      <c r="C56" s="5">
        <v>1281</v>
      </c>
      <c r="D56" s="5">
        <v>1220</v>
      </c>
      <c r="E56" s="11">
        <v>2563</v>
      </c>
      <c r="F56" s="6">
        <f t="shared" si="5"/>
        <v>-62</v>
      </c>
      <c r="G56" s="12">
        <f t="shared" si="0"/>
        <v>-2.419040187280531</v>
      </c>
      <c r="H56" s="4">
        <v>574</v>
      </c>
      <c r="I56" s="11">
        <v>558</v>
      </c>
      <c r="J56" s="42">
        <f t="shared" si="6"/>
        <v>16</v>
      </c>
      <c r="K56" s="48">
        <f t="shared" si="1"/>
        <v>2.867383512544803</v>
      </c>
      <c r="L56" s="13">
        <f t="shared" si="2"/>
        <v>4.357142857142857</v>
      </c>
      <c r="M56" s="14">
        <f t="shared" si="3"/>
        <v>4.593189964157706</v>
      </c>
      <c r="N56" s="49">
        <f t="shared" si="4"/>
        <v>1.05</v>
      </c>
    </row>
    <row r="57" spans="1:14" ht="13.5">
      <c r="A57" s="10" t="s">
        <v>38</v>
      </c>
      <c r="B57" s="4">
        <v>12747</v>
      </c>
      <c r="C57" s="5">
        <v>6168</v>
      </c>
      <c r="D57" s="5">
        <v>6579</v>
      </c>
      <c r="E57" s="11">
        <v>12931</v>
      </c>
      <c r="F57" s="6">
        <f t="shared" si="5"/>
        <v>-184</v>
      </c>
      <c r="G57" s="12">
        <f t="shared" si="0"/>
        <v>-1.4229371278323408</v>
      </c>
      <c r="H57" s="4">
        <v>4154</v>
      </c>
      <c r="I57" s="11">
        <v>4123</v>
      </c>
      <c r="J57" s="42">
        <f t="shared" si="6"/>
        <v>31</v>
      </c>
      <c r="K57" s="48">
        <f t="shared" si="1"/>
        <v>0.7518796992481203</v>
      </c>
      <c r="L57" s="13">
        <f t="shared" si="2"/>
        <v>3.068608570052961</v>
      </c>
      <c r="M57" s="14">
        <f t="shared" si="3"/>
        <v>3.13630851321853</v>
      </c>
      <c r="N57" s="49">
        <f t="shared" si="4"/>
        <v>0.9375284997720018</v>
      </c>
    </row>
    <row r="58" spans="1:14" ht="13.5">
      <c r="A58" s="16" t="s">
        <v>39</v>
      </c>
      <c r="B58" s="4">
        <v>6548</v>
      </c>
      <c r="C58" s="5">
        <v>3181</v>
      </c>
      <c r="D58" s="5">
        <v>3367</v>
      </c>
      <c r="E58" s="28">
        <v>6242</v>
      </c>
      <c r="F58" s="29">
        <f t="shared" si="5"/>
        <v>306</v>
      </c>
      <c r="G58" s="30">
        <f t="shared" si="0"/>
        <v>4.902274911887216</v>
      </c>
      <c r="H58" s="4">
        <v>2051</v>
      </c>
      <c r="I58" s="28">
        <v>1860</v>
      </c>
      <c r="J58" s="45">
        <f t="shared" si="6"/>
        <v>191</v>
      </c>
      <c r="K58" s="54">
        <f t="shared" si="1"/>
        <v>10.268817204301076</v>
      </c>
      <c r="L58" s="19">
        <f t="shared" si="2"/>
        <v>3.1925889809848855</v>
      </c>
      <c r="M58" s="31">
        <f t="shared" si="3"/>
        <v>3.3559139784946237</v>
      </c>
      <c r="N58" s="50">
        <f t="shared" si="4"/>
        <v>0.9447579447579447</v>
      </c>
    </row>
    <row r="59" spans="1:14" ht="13.5">
      <c r="A59" s="59" t="s">
        <v>27</v>
      </c>
      <c r="B59" s="20">
        <f>SUM(B54:B58)</f>
        <v>22631</v>
      </c>
      <c r="C59" s="21">
        <f>SUM(C54:C58)</f>
        <v>11040</v>
      </c>
      <c r="D59" s="21">
        <f>SUM(D54:D58)</f>
        <v>11591</v>
      </c>
      <c r="E59" s="21">
        <f>SUM(E54:E58)</f>
        <v>22642</v>
      </c>
      <c r="F59" s="22">
        <f t="shared" si="5"/>
        <v>-11</v>
      </c>
      <c r="G59" s="23">
        <f t="shared" si="0"/>
        <v>-0.048582280717251125</v>
      </c>
      <c r="H59" s="21">
        <f>SUM(H54:H58)</f>
        <v>7038</v>
      </c>
      <c r="I59" s="21">
        <f>SUM(I54:I58)</f>
        <v>6817</v>
      </c>
      <c r="J59" s="44">
        <f t="shared" si="6"/>
        <v>221</v>
      </c>
      <c r="K59" s="52">
        <f t="shared" si="1"/>
        <v>3.2418952618453867</v>
      </c>
      <c r="L59" s="24">
        <f t="shared" si="2"/>
        <v>3.215544188689969</v>
      </c>
      <c r="M59" s="25">
        <f t="shared" si="3"/>
        <v>3.3214023764119114</v>
      </c>
      <c r="N59" s="53">
        <f t="shared" si="4"/>
        <v>0.9524631179363299</v>
      </c>
    </row>
    <row r="60" spans="1:14" ht="13.5">
      <c r="A60" s="3" t="s">
        <v>40</v>
      </c>
      <c r="B60" s="4">
        <v>3338</v>
      </c>
      <c r="C60" s="5">
        <v>1585</v>
      </c>
      <c r="D60" s="5">
        <v>1753</v>
      </c>
      <c r="E60" s="5">
        <v>3562</v>
      </c>
      <c r="F60" s="6">
        <f t="shared" si="5"/>
        <v>-224</v>
      </c>
      <c r="G60" s="7">
        <f t="shared" si="0"/>
        <v>-6.288601909039865</v>
      </c>
      <c r="H60" s="4">
        <v>1116</v>
      </c>
      <c r="I60" s="5">
        <v>1104</v>
      </c>
      <c r="J60" s="42">
        <f t="shared" si="6"/>
        <v>12</v>
      </c>
      <c r="K60" s="48">
        <f t="shared" si="1"/>
        <v>1.0869565217391304</v>
      </c>
      <c r="L60" s="32">
        <f t="shared" si="2"/>
        <v>2.9910394265232974</v>
      </c>
      <c r="M60" s="33">
        <f t="shared" si="3"/>
        <v>3.226449275362319</v>
      </c>
      <c r="N60" s="49">
        <f t="shared" si="4"/>
        <v>0.9041642897889333</v>
      </c>
    </row>
    <row r="61" spans="1:14" ht="13.5">
      <c r="A61" s="10" t="s">
        <v>41</v>
      </c>
      <c r="B61" s="4">
        <v>1336</v>
      </c>
      <c r="C61" s="5">
        <v>651</v>
      </c>
      <c r="D61" s="5">
        <v>685</v>
      </c>
      <c r="E61" s="11">
        <v>1632</v>
      </c>
      <c r="F61" s="6">
        <f t="shared" si="5"/>
        <v>-296</v>
      </c>
      <c r="G61" s="12">
        <f t="shared" si="0"/>
        <v>-18.137254901960784</v>
      </c>
      <c r="H61" s="4">
        <v>499</v>
      </c>
      <c r="I61" s="11">
        <v>619</v>
      </c>
      <c r="J61" s="42">
        <f t="shared" si="6"/>
        <v>-120</v>
      </c>
      <c r="K61" s="48">
        <f t="shared" si="1"/>
        <v>-19.38610662358643</v>
      </c>
      <c r="L61" s="13">
        <f t="shared" si="2"/>
        <v>2.6773547094188377</v>
      </c>
      <c r="M61" s="14">
        <f t="shared" si="3"/>
        <v>2.6365105008077543</v>
      </c>
      <c r="N61" s="49">
        <f t="shared" si="4"/>
        <v>0.9503649635036496</v>
      </c>
    </row>
    <row r="62" spans="1:14" ht="13.5">
      <c r="A62" s="10" t="s">
        <v>42</v>
      </c>
      <c r="B62" s="4">
        <v>5137</v>
      </c>
      <c r="C62" s="5">
        <v>2495</v>
      </c>
      <c r="D62" s="5">
        <v>2642</v>
      </c>
      <c r="E62" s="11">
        <v>4863</v>
      </c>
      <c r="F62" s="6">
        <f t="shared" si="5"/>
        <v>274</v>
      </c>
      <c r="G62" s="12">
        <f t="shared" si="0"/>
        <v>5.634382068681884</v>
      </c>
      <c r="H62" s="4">
        <v>1503</v>
      </c>
      <c r="I62" s="11">
        <v>1392</v>
      </c>
      <c r="J62" s="42">
        <f t="shared" si="6"/>
        <v>111</v>
      </c>
      <c r="K62" s="48">
        <f t="shared" si="1"/>
        <v>7.974137931034483</v>
      </c>
      <c r="L62" s="13">
        <f t="shared" si="2"/>
        <v>3.417831004657352</v>
      </c>
      <c r="M62" s="14">
        <f t="shared" si="3"/>
        <v>3.4935344827586206</v>
      </c>
      <c r="N62" s="49">
        <f t="shared" si="4"/>
        <v>0.9443603330809992</v>
      </c>
    </row>
    <row r="63" spans="1:14" ht="13.5">
      <c r="A63" s="16" t="s">
        <v>43</v>
      </c>
      <c r="B63" s="4">
        <v>1544</v>
      </c>
      <c r="C63" s="5">
        <v>826</v>
      </c>
      <c r="D63" s="5">
        <v>718</v>
      </c>
      <c r="E63" s="28">
        <v>1595</v>
      </c>
      <c r="F63" s="29">
        <f t="shared" si="5"/>
        <v>-51</v>
      </c>
      <c r="G63" s="30">
        <f t="shared" si="0"/>
        <v>-3.197492163009404</v>
      </c>
      <c r="H63" s="4">
        <v>517</v>
      </c>
      <c r="I63" s="28">
        <v>518</v>
      </c>
      <c r="J63" s="45">
        <f t="shared" si="6"/>
        <v>-1</v>
      </c>
      <c r="K63" s="54">
        <f t="shared" si="1"/>
        <v>-0.19305019305019305</v>
      </c>
      <c r="L63" s="19">
        <f t="shared" si="2"/>
        <v>2.986460348162476</v>
      </c>
      <c r="M63" s="31">
        <f t="shared" si="3"/>
        <v>3.0791505791505793</v>
      </c>
      <c r="N63" s="50">
        <f t="shared" si="4"/>
        <v>1.15041782729805</v>
      </c>
    </row>
    <row r="64" spans="1:14" ht="13.5">
      <c r="A64" s="59" t="s">
        <v>28</v>
      </c>
      <c r="B64" s="20">
        <f>SUM(B60:B63)</f>
        <v>11355</v>
      </c>
      <c r="C64" s="21">
        <f>SUM(C60:C63)</f>
        <v>5557</v>
      </c>
      <c r="D64" s="21">
        <f>SUM(D60:D63)</f>
        <v>5798</v>
      </c>
      <c r="E64" s="21">
        <f>SUM(E60:E63)</f>
        <v>11652</v>
      </c>
      <c r="F64" s="22">
        <f t="shared" si="5"/>
        <v>-297</v>
      </c>
      <c r="G64" s="23">
        <f t="shared" si="0"/>
        <v>-2.548918640576725</v>
      </c>
      <c r="H64" s="20">
        <f>SUM(H60:H63)</f>
        <v>3635</v>
      </c>
      <c r="I64" s="21">
        <f>SUM(I60:I63)</f>
        <v>3633</v>
      </c>
      <c r="J64" s="44">
        <f t="shared" si="6"/>
        <v>2</v>
      </c>
      <c r="K64" s="52">
        <f t="shared" si="1"/>
        <v>0.055050922102945224</v>
      </c>
      <c r="L64" s="24">
        <f t="shared" si="2"/>
        <v>3.123796423658872</v>
      </c>
      <c r="M64" s="25">
        <f t="shared" si="3"/>
        <v>3.207266721717589</v>
      </c>
      <c r="N64" s="53">
        <f t="shared" si="4"/>
        <v>0.9584339427388755</v>
      </c>
    </row>
    <row r="65" spans="1:14" ht="13.5">
      <c r="A65" s="3" t="s">
        <v>44</v>
      </c>
      <c r="B65" s="4">
        <v>2663</v>
      </c>
      <c r="C65" s="5">
        <v>1255</v>
      </c>
      <c r="D65" s="5">
        <v>1408</v>
      </c>
      <c r="E65" s="5">
        <v>2827</v>
      </c>
      <c r="F65" s="6">
        <f t="shared" si="5"/>
        <v>-164</v>
      </c>
      <c r="G65" s="7">
        <f t="shared" si="0"/>
        <v>-5.801202688362221</v>
      </c>
      <c r="H65" s="4">
        <v>951</v>
      </c>
      <c r="I65" s="5">
        <v>948</v>
      </c>
      <c r="J65" s="42">
        <f t="shared" si="6"/>
        <v>3</v>
      </c>
      <c r="K65" s="48">
        <f t="shared" si="1"/>
        <v>0.31645569620253167</v>
      </c>
      <c r="L65" s="32">
        <f t="shared" si="2"/>
        <v>2.800210304942166</v>
      </c>
      <c r="M65" s="33">
        <f t="shared" si="3"/>
        <v>2.9820675105485233</v>
      </c>
      <c r="N65" s="49">
        <f t="shared" si="4"/>
        <v>0.8913352272727273</v>
      </c>
    </row>
    <row r="66" spans="1:14" ht="13.5">
      <c r="A66" s="10" t="s">
        <v>45</v>
      </c>
      <c r="B66" s="4">
        <v>7510</v>
      </c>
      <c r="C66" s="5">
        <v>3656</v>
      </c>
      <c r="D66" s="5">
        <v>3854</v>
      </c>
      <c r="E66" s="11">
        <v>7665</v>
      </c>
      <c r="F66" s="6">
        <f t="shared" si="5"/>
        <v>-155</v>
      </c>
      <c r="G66" s="12">
        <f t="shared" si="0"/>
        <v>-2.0221787345075013</v>
      </c>
      <c r="H66" s="4">
        <v>2197</v>
      </c>
      <c r="I66" s="11">
        <v>2185</v>
      </c>
      <c r="J66" s="42">
        <f t="shared" si="6"/>
        <v>12</v>
      </c>
      <c r="K66" s="48">
        <f t="shared" si="1"/>
        <v>0.5491990846681922</v>
      </c>
      <c r="L66" s="13">
        <f t="shared" si="2"/>
        <v>3.418297678652708</v>
      </c>
      <c r="M66" s="14">
        <f t="shared" si="3"/>
        <v>3.5080091533180777</v>
      </c>
      <c r="N66" s="49">
        <f t="shared" si="4"/>
        <v>0.9486248053969901</v>
      </c>
    </row>
    <row r="67" spans="1:14" ht="13.5">
      <c r="A67" s="10" t="s">
        <v>46</v>
      </c>
      <c r="B67" s="4">
        <v>7049</v>
      </c>
      <c r="C67" s="5">
        <v>3427</v>
      </c>
      <c r="D67" s="5">
        <v>3622</v>
      </c>
      <c r="E67" s="11">
        <v>6800</v>
      </c>
      <c r="F67" s="6">
        <f t="shared" si="5"/>
        <v>249</v>
      </c>
      <c r="G67" s="12">
        <f t="shared" si="0"/>
        <v>3.6617647058823533</v>
      </c>
      <c r="H67" s="4">
        <v>1989</v>
      </c>
      <c r="I67" s="11">
        <v>1813</v>
      </c>
      <c r="J67" s="42">
        <f t="shared" si="6"/>
        <v>176</v>
      </c>
      <c r="K67" s="48">
        <f t="shared" si="1"/>
        <v>9.707666850523994</v>
      </c>
      <c r="L67" s="13">
        <f t="shared" si="2"/>
        <v>3.5439919557566615</v>
      </c>
      <c r="M67" s="14">
        <f t="shared" si="3"/>
        <v>3.750689464975179</v>
      </c>
      <c r="N67" s="49">
        <f t="shared" si="4"/>
        <v>0.9461623412479293</v>
      </c>
    </row>
    <row r="68" spans="1:14" ht="13.5">
      <c r="A68" s="10" t="s">
        <v>3</v>
      </c>
      <c r="B68" s="4">
        <v>1013</v>
      </c>
      <c r="C68" s="5">
        <v>497</v>
      </c>
      <c r="D68" s="5">
        <v>516</v>
      </c>
      <c r="E68" s="11">
        <v>1198</v>
      </c>
      <c r="F68" s="6">
        <f t="shared" si="5"/>
        <v>-185</v>
      </c>
      <c r="G68" s="12">
        <f t="shared" si="0"/>
        <v>-15.442404006677796</v>
      </c>
      <c r="H68" s="4">
        <v>315</v>
      </c>
      <c r="I68" s="11">
        <v>413</v>
      </c>
      <c r="J68" s="42">
        <f t="shared" si="6"/>
        <v>-98</v>
      </c>
      <c r="K68" s="48">
        <f t="shared" si="1"/>
        <v>-23.728813559322035</v>
      </c>
      <c r="L68" s="13">
        <f t="shared" si="2"/>
        <v>3.215873015873016</v>
      </c>
      <c r="M68" s="14">
        <f t="shared" si="3"/>
        <v>2.900726392251816</v>
      </c>
      <c r="N68" s="49">
        <f t="shared" si="4"/>
        <v>0.9631782945736435</v>
      </c>
    </row>
    <row r="69" spans="1:14" ht="13.5">
      <c r="A69" s="10" t="s">
        <v>4</v>
      </c>
      <c r="B69" s="4">
        <v>632</v>
      </c>
      <c r="C69" s="5">
        <v>303</v>
      </c>
      <c r="D69" s="5">
        <v>329</v>
      </c>
      <c r="E69" s="11">
        <v>693</v>
      </c>
      <c r="F69" s="6">
        <f t="shared" si="5"/>
        <v>-61</v>
      </c>
      <c r="G69" s="12">
        <f aca="true" t="shared" si="7" ref="G69:G92">F69/E69*100</f>
        <v>-8.802308802308803</v>
      </c>
      <c r="H69" s="4">
        <v>189</v>
      </c>
      <c r="I69" s="11">
        <v>197</v>
      </c>
      <c r="J69" s="42">
        <f t="shared" si="6"/>
        <v>-8</v>
      </c>
      <c r="K69" s="48">
        <f aca="true" t="shared" si="8" ref="K69:K92">J69/I69*100</f>
        <v>-4.060913705583756</v>
      </c>
      <c r="L69" s="13">
        <f aca="true" t="shared" si="9" ref="L69:L92">B69/H69</f>
        <v>3.3439153439153437</v>
      </c>
      <c r="M69" s="14">
        <f aca="true" t="shared" si="10" ref="M69:M92">E69/I69</f>
        <v>3.517766497461929</v>
      </c>
      <c r="N69" s="49">
        <f aca="true" t="shared" si="11" ref="N69:N92">C69/D69</f>
        <v>0.9209726443768997</v>
      </c>
    </row>
    <row r="70" spans="1:14" ht="13.5">
      <c r="A70" s="10" t="s">
        <v>5</v>
      </c>
      <c r="B70" s="4">
        <v>1613</v>
      </c>
      <c r="C70" s="5">
        <v>793</v>
      </c>
      <c r="D70" s="5">
        <v>820</v>
      </c>
      <c r="E70" s="11">
        <v>1681</v>
      </c>
      <c r="F70" s="6">
        <f t="shared" si="5"/>
        <v>-68</v>
      </c>
      <c r="G70" s="12">
        <f t="shared" si="7"/>
        <v>-4.045211183819155</v>
      </c>
      <c r="H70" s="4">
        <v>484</v>
      </c>
      <c r="I70" s="11">
        <v>476</v>
      </c>
      <c r="J70" s="42">
        <f t="shared" si="6"/>
        <v>8</v>
      </c>
      <c r="K70" s="48">
        <f t="shared" si="8"/>
        <v>1.680672268907563</v>
      </c>
      <c r="L70" s="13">
        <f t="shared" si="9"/>
        <v>3.3326446280991737</v>
      </c>
      <c r="M70" s="14">
        <f t="shared" si="10"/>
        <v>3.5315126050420167</v>
      </c>
      <c r="N70" s="49">
        <f t="shared" si="11"/>
        <v>0.9670731707317073</v>
      </c>
    </row>
    <row r="71" spans="1:14" ht="13.5">
      <c r="A71" s="10" t="s">
        <v>6</v>
      </c>
      <c r="B71" s="4">
        <v>995</v>
      </c>
      <c r="C71" s="5">
        <v>460</v>
      </c>
      <c r="D71" s="5">
        <v>535</v>
      </c>
      <c r="E71" s="11">
        <v>1028</v>
      </c>
      <c r="F71" s="6">
        <f t="shared" si="5"/>
        <v>-33</v>
      </c>
      <c r="G71" s="12">
        <f t="shared" si="7"/>
        <v>-3.2101167315175094</v>
      </c>
      <c r="H71" s="4">
        <v>256</v>
      </c>
      <c r="I71" s="11">
        <v>252</v>
      </c>
      <c r="J71" s="42">
        <f t="shared" si="6"/>
        <v>4</v>
      </c>
      <c r="K71" s="48">
        <f t="shared" si="8"/>
        <v>1.5873015873015872</v>
      </c>
      <c r="L71" s="13">
        <f t="shared" si="9"/>
        <v>3.88671875</v>
      </c>
      <c r="M71" s="14">
        <f t="shared" si="10"/>
        <v>4.079365079365079</v>
      </c>
      <c r="N71" s="49">
        <f t="shared" si="11"/>
        <v>0.8598130841121495</v>
      </c>
    </row>
    <row r="72" spans="1:14" ht="13.5">
      <c r="A72" s="10" t="s">
        <v>7</v>
      </c>
      <c r="B72" s="4">
        <v>254</v>
      </c>
      <c r="C72" s="5">
        <v>129</v>
      </c>
      <c r="D72" s="5">
        <v>125</v>
      </c>
      <c r="E72" s="11">
        <v>296</v>
      </c>
      <c r="F72" s="6">
        <f t="shared" si="5"/>
        <v>-42</v>
      </c>
      <c r="G72" s="12">
        <f t="shared" si="7"/>
        <v>-14.18918918918919</v>
      </c>
      <c r="H72" s="4">
        <v>81</v>
      </c>
      <c r="I72" s="11">
        <v>85</v>
      </c>
      <c r="J72" s="42">
        <f t="shared" si="6"/>
        <v>-4</v>
      </c>
      <c r="K72" s="48">
        <f t="shared" si="8"/>
        <v>-4.705882352941177</v>
      </c>
      <c r="L72" s="13">
        <f t="shared" si="9"/>
        <v>3.1358024691358026</v>
      </c>
      <c r="M72" s="14">
        <f t="shared" si="10"/>
        <v>3.4823529411764707</v>
      </c>
      <c r="N72" s="49">
        <f t="shared" si="11"/>
        <v>1.032</v>
      </c>
    </row>
    <row r="73" spans="1:14" ht="13.5">
      <c r="A73" s="16" t="s">
        <v>8</v>
      </c>
      <c r="B73" s="4">
        <v>82</v>
      </c>
      <c r="C73" s="5">
        <v>42</v>
      </c>
      <c r="D73" s="5">
        <v>40</v>
      </c>
      <c r="E73" s="28">
        <v>134</v>
      </c>
      <c r="F73" s="29">
        <f t="shared" si="5"/>
        <v>-52</v>
      </c>
      <c r="G73" s="30">
        <f t="shared" si="7"/>
        <v>-38.80597014925373</v>
      </c>
      <c r="H73" s="4">
        <v>44</v>
      </c>
      <c r="I73" s="28">
        <v>88</v>
      </c>
      <c r="J73" s="45">
        <f t="shared" si="6"/>
        <v>-44</v>
      </c>
      <c r="K73" s="54">
        <f t="shared" si="8"/>
        <v>-50</v>
      </c>
      <c r="L73" s="19">
        <f t="shared" si="9"/>
        <v>1.8636363636363635</v>
      </c>
      <c r="M73" s="31">
        <f t="shared" si="10"/>
        <v>1.5227272727272727</v>
      </c>
      <c r="N73" s="50">
        <f t="shared" si="11"/>
        <v>1.05</v>
      </c>
    </row>
    <row r="74" spans="1:14" ht="13.5">
      <c r="A74" s="59" t="s">
        <v>29</v>
      </c>
      <c r="B74" s="20">
        <f>SUM(B65:B73)</f>
        <v>21811</v>
      </c>
      <c r="C74" s="21">
        <f>SUM(C65:C73)</f>
        <v>10562</v>
      </c>
      <c r="D74" s="21">
        <f>SUM(D65:D73)</f>
        <v>11249</v>
      </c>
      <c r="E74" s="21">
        <f>SUM(E65:E73)</f>
        <v>22322</v>
      </c>
      <c r="F74" s="22">
        <f t="shared" si="5"/>
        <v>-511</v>
      </c>
      <c r="G74" s="23">
        <f t="shared" si="7"/>
        <v>-2.289221395932264</v>
      </c>
      <c r="H74" s="20">
        <f>SUM(H65:H73)</f>
        <v>6506</v>
      </c>
      <c r="I74" s="21">
        <f>SUM(I65:I73)</f>
        <v>6457</v>
      </c>
      <c r="J74" s="44">
        <f t="shared" si="6"/>
        <v>49</v>
      </c>
      <c r="K74" s="52">
        <f t="shared" si="8"/>
        <v>0.7588663466005885</v>
      </c>
      <c r="L74" s="24">
        <f t="shared" si="9"/>
        <v>3.3524438979403626</v>
      </c>
      <c r="M74" s="25">
        <f t="shared" si="10"/>
        <v>3.45702338547313</v>
      </c>
      <c r="N74" s="53">
        <f t="shared" si="11"/>
        <v>0.9389279047026402</v>
      </c>
    </row>
    <row r="75" spans="1:14" ht="13.5">
      <c r="A75" s="3" t="s">
        <v>47</v>
      </c>
      <c r="B75" s="4">
        <v>9500</v>
      </c>
      <c r="C75" s="5">
        <v>4631</v>
      </c>
      <c r="D75" s="5">
        <v>4869</v>
      </c>
      <c r="E75" s="5">
        <v>8471</v>
      </c>
      <c r="F75" s="6">
        <f t="shared" si="5"/>
        <v>1029</v>
      </c>
      <c r="G75" s="7">
        <f t="shared" si="7"/>
        <v>12.147326171644433</v>
      </c>
      <c r="H75" s="4">
        <v>3102</v>
      </c>
      <c r="I75" s="5">
        <v>2637</v>
      </c>
      <c r="J75" s="42">
        <f t="shared" si="6"/>
        <v>465</v>
      </c>
      <c r="K75" s="48">
        <f t="shared" si="8"/>
        <v>17.633674630261662</v>
      </c>
      <c r="L75" s="32">
        <f t="shared" si="9"/>
        <v>3.0625402965828497</v>
      </c>
      <c r="M75" s="33">
        <f t="shared" si="10"/>
        <v>3.2123625331816457</v>
      </c>
      <c r="N75" s="49">
        <f t="shared" si="11"/>
        <v>0.95111932635038</v>
      </c>
    </row>
    <row r="76" spans="1:14" ht="13.5">
      <c r="A76" s="10" t="s">
        <v>48</v>
      </c>
      <c r="B76" s="4">
        <v>8398</v>
      </c>
      <c r="C76" s="5">
        <v>4089</v>
      </c>
      <c r="D76" s="5">
        <v>4309</v>
      </c>
      <c r="E76" s="11">
        <v>7593</v>
      </c>
      <c r="F76" s="6">
        <f t="shared" si="5"/>
        <v>805</v>
      </c>
      <c r="G76" s="12">
        <f t="shared" si="7"/>
        <v>10.601870143553272</v>
      </c>
      <c r="H76" s="4">
        <v>2772</v>
      </c>
      <c r="I76" s="11">
        <v>2324</v>
      </c>
      <c r="J76" s="42">
        <f t="shared" si="6"/>
        <v>448</v>
      </c>
      <c r="K76" s="48">
        <f t="shared" si="8"/>
        <v>19.27710843373494</v>
      </c>
      <c r="L76" s="13">
        <f t="shared" si="9"/>
        <v>3.0295815295815296</v>
      </c>
      <c r="M76" s="14">
        <f t="shared" si="10"/>
        <v>3.267211703958692</v>
      </c>
      <c r="N76" s="49">
        <f t="shared" si="11"/>
        <v>0.9489440705500116</v>
      </c>
    </row>
    <row r="77" spans="1:14" ht="13.5">
      <c r="A77" s="10" t="s">
        <v>9</v>
      </c>
      <c r="B77" s="4">
        <v>1602</v>
      </c>
      <c r="C77" s="5">
        <v>779</v>
      </c>
      <c r="D77" s="5">
        <v>823</v>
      </c>
      <c r="E77" s="11">
        <v>1645</v>
      </c>
      <c r="F77" s="6">
        <f t="shared" si="5"/>
        <v>-43</v>
      </c>
      <c r="G77" s="12">
        <f t="shared" si="7"/>
        <v>-2.613981762917933</v>
      </c>
      <c r="H77" s="4">
        <v>453</v>
      </c>
      <c r="I77" s="11">
        <v>453</v>
      </c>
      <c r="J77" s="42">
        <f t="shared" si="6"/>
        <v>0</v>
      </c>
      <c r="K77" s="48">
        <f t="shared" si="8"/>
        <v>0</v>
      </c>
      <c r="L77" s="13">
        <f t="shared" si="9"/>
        <v>3.5364238410596025</v>
      </c>
      <c r="M77" s="14">
        <f t="shared" si="10"/>
        <v>3.631346578366446</v>
      </c>
      <c r="N77" s="49">
        <f t="shared" si="11"/>
        <v>0.9465370595382746</v>
      </c>
    </row>
    <row r="78" spans="1:14" ht="13.5">
      <c r="A78" s="10" t="s">
        <v>10</v>
      </c>
      <c r="B78" s="4">
        <v>2206</v>
      </c>
      <c r="C78" s="5">
        <v>1049</v>
      </c>
      <c r="D78" s="5">
        <v>1157</v>
      </c>
      <c r="E78" s="11">
        <v>2395</v>
      </c>
      <c r="F78" s="6">
        <f t="shared" si="5"/>
        <v>-189</v>
      </c>
      <c r="G78" s="12">
        <f t="shared" si="7"/>
        <v>-7.89144050104384</v>
      </c>
      <c r="H78" s="4">
        <v>596</v>
      </c>
      <c r="I78" s="11">
        <v>592</v>
      </c>
      <c r="J78" s="42">
        <f t="shared" si="6"/>
        <v>4</v>
      </c>
      <c r="K78" s="48">
        <f t="shared" si="8"/>
        <v>0.6756756756756757</v>
      </c>
      <c r="L78" s="13">
        <f t="shared" si="9"/>
        <v>3.7013422818791946</v>
      </c>
      <c r="M78" s="14">
        <f t="shared" si="10"/>
        <v>4.045608108108108</v>
      </c>
      <c r="N78" s="49">
        <f t="shared" si="11"/>
        <v>0.9066551426101987</v>
      </c>
    </row>
    <row r="79" spans="1:14" ht="13.5">
      <c r="A79" s="10" t="s">
        <v>11</v>
      </c>
      <c r="B79" s="4">
        <v>3266</v>
      </c>
      <c r="C79" s="5">
        <v>1556</v>
      </c>
      <c r="D79" s="5">
        <v>1710</v>
      </c>
      <c r="E79" s="11">
        <v>3265</v>
      </c>
      <c r="F79" s="6">
        <f t="shared" si="5"/>
        <v>1</v>
      </c>
      <c r="G79" s="12">
        <f t="shared" si="7"/>
        <v>0.030627871362940276</v>
      </c>
      <c r="H79" s="4">
        <v>899</v>
      </c>
      <c r="I79" s="11">
        <v>873</v>
      </c>
      <c r="J79" s="42">
        <f t="shared" si="6"/>
        <v>26</v>
      </c>
      <c r="K79" s="48">
        <f t="shared" si="8"/>
        <v>2.978235967926689</v>
      </c>
      <c r="L79" s="13">
        <f t="shared" si="9"/>
        <v>3.6329254727474973</v>
      </c>
      <c r="M79" s="14">
        <f t="shared" si="10"/>
        <v>3.7399770904925544</v>
      </c>
      <c r="N79" s="49">
        <f t="shared" si="11"/>
        <v>0.9099415204678363</v>
      </c>
    </row>
    <row r="80" spans="1:14" ht="13.5">
      <c r="A80" s="10" t="s">
        <v>12</v>
      </c>
      <c r="B80" s="4">
        <v>4951</v>
      </c>
      <c r="C80" s="5">
        <v>2323</v>
      </c>
      <c r="D80" s="5">
        <v>2628</v>
      </c>
      <c r="E80" s="11">
        <v>4744</v>
      </c>
      <c r="F80" s="6">
        <f t="shared" si="5"/>
        <v>207</v>
      </c>
      <c r="G80" s="12">
        <f t="shared" si="7"/>
        <v>4.363406408094435</v>
      </c>
      <c r="H80" s="4">
        <v>1284</v>
      </c>
      <c r="I80" s="11">
        <v>1212</v>
      </c>
      <c r="J80" s="42">
        <f t="shared" si="6"/>
        <v>72</v>
      </c>
      <c r="K80" s="48">
        <f t="shared" si="8"/>
        <v>5.9405940594059405</v>
      </c>
      <c r="L80" s="13">
        <f t="shared" si="9"/>
        <v>3.8559190031152646</v>
      </c>
      <c r="M80" s="14">
        <f t="shared" si="10"/>
        <v>3.9141914191419143</v>
      </c>
      <c r="N80" s="49">
        <f t="shared" si="11"/>
        <v>0.8839421613394216</v>
      </c>
    </row>
    <row r="81" spans="1:14" ht="13.5">
      <c r="A81" s="10" t="s">
        <v>49</v>
      </c>
      <c r="B81" s="4">
        <v>1624</v>
      </c>
      <c r="C81" s="5">
        <v>801</v>
      </c>
      <c r="D81" s="5">
        <v>823</v>
      </c>
      <c r="E81" s="11">
        <v>1698</v>
      </c>
      <c r="F81" s="6">
        <f t="shared" si="5"/>
        <v>-74</v>
      </c>
      <c r="G81" s="12">
        <f t="shared" si="7"/>
        <v>-4.358068315665489</v>
      </c>
      <c r="H81" s="4">
        <v>420</v>
      </c>
      <c r="I81" s="11">
        <v>418</v>
      </c>
      <c r="J81" s="42">
        <f t="shared" si="6"/>
        <v>2</v>
      </c>
      <c r="K81" s="48">
        <f t="shared" si="8"/>
        <v>0.4784688995215311</v>
      </c>
      <c r="L81" s="13">
        <f t="shared" si="9"/>
        <v>3.8666666666666667</v>
      </c>
      <c r="M81" s="14">
        <f t="shared" si="10"/>
        <v>4.062200956937799</v>
      </c>
      <c r="N81" s="49">
        <f t="shared" si="11"/>
        <v>0.9732685297691372</v>
      </c>
    </row>
    <row r="82" spans="1:14" ht="13.5">
      <c r="A82" s="16" t="s">
        <v>50</v>
      </c>
      <c r="B82" s="4">
        <v>4901</v>
      </c>
      <c r="C82" s="5">
        <v>2419</v>
      </c>
      <c r="D82" s="5">
        <v>2482</v>
      </c>
      <c r="E82" s="28">
        <v>4717</v>
      </c>
      <c r="F82" s="29">
        <f t="shared" si="5"/>
        <v>184</v>
      </c>
      <c r="G82" s="30">
        <f t="shared" si="7"/>
        <v>3.9007843968624125</v>
      </c>
      <c r="H82" s="4">
        <v>1362</v>
      </c>
      <c r="I82" s="28">
        <v>1251</v>
      </c>
      <c r="J82" s="45">
        <f t="shared" si="6"/>
        <v>111</v>
      </c>
      <c r="K82" s="54">
        <f t="shared" si="8"/>
        <v>8.872901678657074</v>
      </c>
      <c r="L82" s="19">
        <f t="shared" si="9"/>
        <v>3.5983847283406756</v>
      </c>
      <c r="M82" s="31">
        <f t="shared" si="10"/>
        <v>3.770583533173461</v>
      </c>
      <c r="N82" s="50">
        <f t="shared" si="11"/>
        <v>0.9746172441579372</v>
      </c>
    </row>
    <row r="83" spans="1:14" ht="13.5">
      <c r="A83" s="59" t="s">
        <v>30</v>
      </c>
      <c r="B83" s="20">
        <f>SUM(B75:B82)</f>
        <v>36448</v>
      </c>
      <c r="C83" s="21">
        <f>SUM(C75:C82)</f>
        <v>17647</v>
      </c>
      <c r="D83" s="21">
        <f>SUM(D75:D82)</f>
        <v>18801</v>
      </c>
      <c r="E83" s="21">
        <f>SUM(E75:E82)</f>
        <v>34528</v>
      </c>
      <c r="F83" s="22">
        <f t="shared" si="5"/>
        <v>1920</v>
      </c>
      <c r="G83" s="23">
        <f t="shared" si="7"/>
        <v>5.560704355885079</v>
      </c>
      <c r="H83" s="20">
        <f>SUM(H75:H82)</f>
        <v>10888</v>
      </c>
      <c r="I83" s="21">
        <f>SUM(I75:I82)</f>
        <v>9760</v>
      </c>
      <c r="J83" s="44">
        <f t="shared" si="6"/>
        <v>1128</v>
      </c>
      <c r="K83" s="52">
        <f t="shared" si="8"/>
        <v>11.557377049180328</v>
      </c>
      <c r="L83" s="24">
        <f t="shared" si="9"/>
        <v>3.3475385745775164</v>
      </c>
      <c r="M83" s="25">
        <f t="shared" si="10"/>
        <v>3.537704918032787</v>
      </c>
      <c r="N83" s="53">
        <f t="shared" si="11"/>
        <v>0.9386202861549917</v>
      </c>
    </row>
    <row r="84" spans="1:14" ht="13.5">
      <c r="A84" s="3" t="s">
        <v>13</v>
      </c>
      <c r="B84" s="4">
        <v>250</v>
      </c>
      <c r="C84" s="5">
        <v>114</v>
      </c>
      <c r="D84" s="5">
        <v>136</v>
      </c>
      <c r="E84" s="5">
        <v>268</v>
      </c>
      <c r="F84" s="6">
        <f t="shared" si="5"/>
        <v>-18</v>
      </c>
      <c r="G84" s="7">
        <f t="shared" si="7"/>
        <v>-6.7164179104477615</v>
      </c>
      <c r="H84" s="4">
        <v>73</v>
      </c>
      <c r="I84" s="5">
        <v>75</v>
      </c>
      <c r="J84" s="42">
        <f t="shared" si="6"/>
        <v>-2</v>
      </c>
      <c r="K84" s="48">
        <f t="shared" si="8"/>
        <v>-2.666666666666667</v>
      </c>
      <c r="L84" s="32">
        <f t="shared" si="9"/>
        <v>3.4246575342465753</v>
      </c>
      <c r="M84" s="33">
        <f t="shared" si="10"/>
        <v>3.5733333333333333</v>
      </c>
      <c r="N84" s="49">
        <f t="shared" si="11"/>
        <v>0.8382352941176471</v>
      </c>
    </row>
    <row r="85" spans="1:14" ht="13.5">
      <c r="A85" s="10" t="s">
        <v>14</v>
      </c>
      <c r="B85" s="4">
        <v>1142</v>
      </c>
      <c r="C85" s="5">
        <v>551</v>
      </c>
      <c r="D85" s="5">
        <v>591</v>
      </c>
      <c r="E85" s="11">
        <v>1164</v>
      </c>
      <c r="F85" s="6">
        <f t="shared" si="5"/>
        <v>-22</v>
      </c>
      <c r="G85" s="12">
        <f t="shared" si="7"/>
        <v>-1.8900343642611683</v>
      </c>
      <c r="H85" s="4">
        <v>262</v>
      </c>
      <c r="I85" s="11">
        <v>258</v>
      </c>
      <c r="J85" s="42">
        <f t="shared" si="6"/>
        <v>4</v>
      </c>
      <c r="K85" s="48">
        <f t="shared" si="8"/>
        <v>1.550387596899225</v>
      </c>
      <c r="L85" s="13">
        <f t="shared" si="9"/>
        <v>4.358778625954199</v>
      </c>
      <c r="M85" s="14">
        <f t="shared" si="10"/>
        <v>4.511627906976744</v>
      </c>
      <c r="N85" s="49">
        <f t="shared" si="11"/>
        <v>0.9323181049069373</v>
      </c>
    </row>
    <row r="86" spans="1:14" ht="13.5">
      <c r="A86" s="10" t="s">
        <v>15</v>
      </c>
      <c r="B86" s="4">
        <v>226</v>
      </c>
      <c r="C86" s="5">
        <v>120</v>
      </c>
      <c r="D86" s="5">
        <v>106</v>
      </c>
      <c r="E86" s="11">
        <v>246</v>
      </c>
      <c r="F86" s="6">
        <f t="shared" si="5"/>
        <v>-20</v>
      </c>
      <c r="G86" s="12">
        <f t="shared" si="7"/>
        <v>-8.130081300813007</v>
      </c>
      <c r="H86" s="4">
        <v>60</v>
      </c>
      <c r="I86" s="11">
        <v>62</v>
      </c>
      <c r="J86" s="42">
        <f t="shared" si="6"/>
        <v>-2</v>
      </c>
      <c r="K86" s="48">
        <f t="shared" si="8"/>
        <v>-3.225806451612903</v>
      </c>
      <c r="L86" s="13">
        <f t="shared" si="9"/>
        <v>3.7666666666666666</v>
      </c>
      <c r="M86" s="14">
        <f t="shared" si="10"/>
        <v>3.967741935483871</v>
      </c>
      <c r="N86" s="49">
        <f t="shared" si="11"/>
        <v>1.1320754716981132</v>
      </c>
    </row>
    <row r="87" spans="1:14" ht="13.5">
      <c r="A87" s="16" t="s">
        <v>16</v>
      </c>
      <c r="B87" s="4">
        <v>344</v>
      </c>
      <c r="C87" s="5">
        <v>175</v>
      </c>
      <c r="D87" s="5">
        <v>169</v>
      </c>
      <c r="E87" s="28">
        <v>359</v>
      </c>
      <c r="F87" s="29">
        <f t="shared" si="5"/>
        <v>-15</v>
      </c>
      <c r="G87" s="30">
        <f t="shared" si="7"/>
        <v>-4.178272980501393</v>
      </c>
      <c r="H87" s="4">
        <v>64</v>
      </c>
      <c r="I87" s="28">
        <v>66</v>
      </c>
      <c r="J87" s="45">
        <f t="shared" si="6"/>
        <v>-2</v>
      </c>
      <c r="K87" s="54">
        <f t="shared" si="8"/>
        <v>-3.0303030303030303</v>
      </c>
      <c r="L87" s="19">
        <f t="shared" si="9"/>
        <v>5.375</v>
      </c>
      <c r="M87" s="31">
        <f t="shared" si="10"/>
        <v>5.4393939393939394</v>
      </c>
      <c r="N87" s="50">
        <f t="shared" si="11"/>
        <v>1.0355029585798816</v>
      </c>
    </row>
    <row r="88" spans="1:14" ht="13.5">
      <c r="A88" s="59" t="s">
        <v>31</v>
      </c>
      <c r="B88" s="20">
        <f>SUM(B84:B87)</f>
        <v>1962</v>
      </c>
      <c r="C88" s="21">
        <f>SUM(C84:C87)</f>
        <v>960</v>
      </c>
      <c r="D88" s="21">
        <f>SUM(D84:D87)</f>
        <v>1002</v>
      </c>
      <c r="E88" s="21">
        <f>SUM(E84:E87)</f>
        <v>2037</v>
      </c>
      <c r="F88" s="22">
        <f t="shared" si="5"/>
        <v>-75</v>
      </c>
      <c r="G88" s="23">
        <f t="shared" si="7"/>
        <v>-3.6818851251840945</v>
      </c>
      <c r="H88" s="20">
        <f>SUM(H84:H87)</f>
        <v>459</v>
      </c>
      <c r="I88" s="21">
        <f>SUM(I84:I87)</f>
        <v>461</v>
      </c>
      <c r="J88" s="44">
        <f t="shared" si="6"/>
        <v>-2</v>
      </c>
      <c r="K88" s="52">
        <f t="shared" si="8"/>
        <v>-0.43383947939262474</v>
      </c>
      <c r="L88" s="24">
        <f t="shared" si="9"/>
        <v>4.2745098039215685</v>
      </c>
      <c r="M88" s="25">
        <f t="shared" si="10"/>
        <v>4.4186550976138825</v>
      </c>
      <c r="N88" s="53">
        <f t="shared" si="11"/>
        <v>0.9580838323353293</v>
      </c>
    </row>
    <row r="89" spans="1:14" ht="13.5">
      <c r="A89" s="3" t="s">
        <v>17</v>
      </c>
      <c r="B89" s="4">
        <v>1189</v>
      </c>
      <c r="C89" s="5">
        <v>571</v>
      </c>
      <c r="D89" s="5">
        <v>618</v>
      </c>
      <c r="E89" s="5">
        <v>1300</v>
      </c>
      <c r="F89" s="6">
        <f t="shared" si="5"/>
        <v>-111</v>
      </c>
      <c r="G89" s="7">
        <f t="shared" si="7"/>
        <v>-8.538461538461538</v>
      </c>
      <c r="H89" s="4">
        <v>392</v>
      </c>
      <c r="I89" s="5">
        <v>405</v>
      </c>
      <c r="J89" s="42">
        <f t="shared" si="6"/>
        <v>-13</v>
      </c>
      <c r="K89" s="48">
        <f t="shared" si="8"/>
        <v>-3.2098765432098766</v>
      </c>
      <c r="L89" s="32">
        <f t="shared" si="9"/>
        <v>3.0331632653061225</v>
      </c>
      <c r="M89" s="33">
        <f>E89/I89</f>
        <v>3.2098765432098766</v>
      </c>
      <c r="N89" s="49">
        <f t="shared" si="11"/>
        <v>0.9239482200647249</v>
      </c>
    </row>
    <row r="90" spans="1:14" ht="13.5">
      <c r="A90" s="34" t="s">
        <v>18</v>
      </c>
      <c r="B90" s="4">
        <v>496</v>
      </c>
      <c r="C90" s="5">
        <v>238</v>
      </c>
      <c r="D90" s="5">
        <v>258</v>
      </c>
      <c r="E90" s="35">
        <v>623</v>
      </c>
      <c r="F90" s="29">
        <f t="shared" si="5"/>
        <v>-127</v>
      </c>
      <c r="G90" s="30">
        <f t="shared" si="7"/>
        <v>-20.38523274478331</v>
      </c>
      <c r="H90" s="4">
        <v>177</v>
      </c>
      <c r="I90" s="35">
        <v>218</v>
      </c>
      <c r="J90" s="45">
        <f t="shared" si="6"/>
        <v>-41</v>
      </c>
      <c r="K90" s="54">
        <f t="shared" si="8"/>
        <v>-18.807339449541285</v>
      </c>
      <c r="L90" s="19">
        <f t="shared" si="9"/>
        <v>2.8022598870056497</v>
      </c>
      <c r="M90" s="31">
        <f t="shared" si="10"/>
        <v>2.8577981651376145</v>
      </c>
      <c r="N90" s="50">
        <f t="shared" si="11"/>
        <v>0.9224806201550387</v>
      </c>
    </row>
    <row r="91" spans="1:14" ht="13.5">
      <c r="A91" s="59" t="s">
        <v>32</v>
      </c>
      <c r="B91" s="20">
        <f>SUM(B89:B90)</f>
        <v>1685</v>
      </c>
      <c r="C91" s="21">
        <f>SUM(C89:C90)</f>
        <v>809</v>
      </c>
      <c r="D91" s="21">
        <f>SUM(D89:D90)</f>
        <v>876</v>
      </c>
      <c r="E91" s="21">
        <f>SUM(E89:E90)</f>
        <v>1923</v>
      </c>
      <c r="F91" s="22">
        <f t="shared" si="5"/>
        <v>-238</v>
      </c>
      <c r="G91" s="23">
        <f t="shared" si="7"/>
        <v>-12.376495059802393</v>
      </c>
      <c r="H91" s="20">
        <f>SUM(H89:H90)</f>
        <v>569</v>
      </c>
      <c r="I91" s="21">
        <f>SUM(I89:I90)</f>
        <v>623</v>
      </c>
      <c r="J91" s="44">
        <f t="shared" si="6"/>
        <v>-54</v>
      </c>
      <c r="K91" s="52">
        <f t="shared" si="8"/>
        <v>-8.667736757624397</v>
      </c>
      <c r="L91" s="24">
        <f>B91/H91</f>
        <v>2.961335676625659</v>
      </c>
      <c r="M91" s="25">
        <f>E91/I91</f>
        <v>3.086677367576244</v>
      </c>
      <c r="N91" s="53">
        <f t="shared" si="11"/>
        <v>0.9235159817351598</v>
      </c>
    </row>
    <row r="92" spans="1:14" ht="14.25" thickBot="1">
      <c r="A92" s="60" t="s">
        <v>25</v>
      </c>
      <c r="B92" s="36">
        <f>SUM(B91,B88,B83,B74,B64,B59,B53)</f>
        <v>421239</v>
      </c>
      <c r="C92" s="37">
        <f>SUM(C91,C88,C83,C74,C64,C59,C53)</f>
        <v>204407</v>
      </c>
      <c r="D92" s="37">
        <f>SUM(D91,D88,D83,D74,D64,D59,D53)</f>
        <v>216832</v>
      </c>
      <c r="E92" s="37">
        <f>SUM(E91,E88,E83,E74,E64,E59,E53)</f>
        <v>420804</v>
      </c>
      <c r="F92" s="38">
        <f t="shared" si="5"/>
        <v>435</v>
      </c>
      <c r="G92" s="39">
        <f t="shared" si="7"/>
        <v>0.10337354207659623</v>
      </c>
      <c r="H92" s="36">
        <f>SUM(H91,H88,H83,H74,H64,H59,H53)</f>
        <v>151727</v>
      </c>
      <c r="I92" s="37">
        <f>SUM(I91,I88,I83,I74,I64,I59,I53)</f>
        <v>145821</v>
      </c>
      <c r="J92" s="46">
        <f t="shared" si="6"/>
        <v>5906</v>
      </c>
      <c r="K92" s="55">
        <f t="shared" si="8"/>
        <v>4.050171100184473</v>
      </c>
      <c r="L92" s="40">
        <f t="shared" si="9"/>
        <v>2.7762955835151293</v>
      </c>
      <c r="M92" s="41">
        <f t="shared" si="10"/>
        <v>2.8857571954656738</v>
      </c>
      <c r="N92" s="56">
        <f t="shared" si="11"/>
        <v>0.9426975723140496</v>
      </c>
    </row>
  </sheetData>
  <mergeCells count="15">
    <mergeCell ref="J2:J3"/>
    <mergeCell ref="K2:K3"/>
    <mergeCell ref="L1:M1"/>
    <mergeCell ref="L2:L3"/>
    <mergeCell ref="M2:M3"/>
    <mergeCell ref="N1:N3"/>
    <mergeCell ref="A1:A3"/>
    <mergeCell ref="B1:G1"/>
    <mergeCell ref="H1:K1"/>
    <mergeCell ref="B2:D2"/>
    <mergeCell ref="E2:E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keiyu nakamura</dc:creator>
  <cp:keywords/>
  <dc:description/>
  <cp:lastModifiedBy>企画部情報統計課</cp:lastModifiedBy>
  <dcterms:created xsi:type="dcterms:W3CDTF">2006-01-16T05:31:06Z</dcterms:created>
  <dcterms:modified xsi:type="dcterms:W3CDTF">2008-09-01T01:11:20Z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-1721439394</vt:i4>
  </property>
  <property fmtid="{D5CDD505-2E9C-101B-9397-08002B2CF9AE}" pid="3" name="_EmailSubject">
    <vt:lpwstr>国勢調査結果速報について</vt:lpwstr>
  </property>
  <property fmtid="{D5CDD505-2E9C-101B-9397-08002B2CF9AE}" pid="4" name="_AuthorEmail">
    <vt:lpwstr>nakamura.keiyuu@city.toyama.lg.jp</vt:lpwstr>
  </property>
  <property fmtid="{D5CDD505-2E9C-101B-9397-08002B2CF9AE}" pid="5" name="_AuthorEmailDisplayName">
    <vt:lpwstr>情報統計課 中村圭勇</vt:lpwstr>
  </property>
  <property fmtid="{D5CDD505-2E9C-101B-9397-08002B2CF9AE}" pid="6" name="_ReviewingToolsShownOnce">
    <vt:lpwstr/>
  </property>
</Properties>
</file>