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第３係共有\☆照会（決算統計・財務諸表）\令和6年度\01県市町村支援課\照会\20240829【県依頼】（9月17日〆切）Fw 【総務省財務調査課】令和４年度財政状況資料集の作成について（2回目・地方公会計関係）\04合体\"/>
    </mc:Choice>
  </mc:AlternateContent>
  <bookViews>
    <workbookView xWindow="0" yWindow="0" windowWidth="15360" windowHeight="76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<sst xmlns="http://schemas.openxmlformats.org/spreadsheetml/2006/main" count="1172" uniqueCount="655">
  <si>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</si>
  <si>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</si>
  <si>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</si>
  <si>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</si>
  <si>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</si>
  <si>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</si>
  <si>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</si>
  <si>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</si>
  <si>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</si>
  <si>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</si>
  <si>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</si>
  <si>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</si>
  <si>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</si>
  <si>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</si>
  <si>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</si>
  <si>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</si>
  <si>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</si>
  <si>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</si>
  <si>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</si>
  <si>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</si>
  <si>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</si>
  <si>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</si>
  <si>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</si>
  <si>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</si>
  <si>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</si>
  <si>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</si>
  <si>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</si>
  <si>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</si>
  <si>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</si>
  <si>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</si>
  <si>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</si>
  <si>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</si>
  <si>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</si>
  <si>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</si>
  <si>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</si>
  <si>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</si>
  <si>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</si>
  <si>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</si>
  <si>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</si>
  <si>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</si>
  <si>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</si>
  <si>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</si>
  <si>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</si>
  <si>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</si>
  <si>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</si>
  <si>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</si>
  <si>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</si>
  <si>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</si>
  <si>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</si>
  <si>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</si>
  <si>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</si>
  <si>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</si>
  <si>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</si>
  <si>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</si>
  <si>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</si>
  <si>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</si>
  <si>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</si>
  <si>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</si>
  <si>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</si>
  <si>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</si>
  <si>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</si>
  <si>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</si>
  <si>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</si>
  <si>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</si>
  <si>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</si>
  <si>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</si>
  <si>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</si>
  <si>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</si>
  <si>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</si>
  <si>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</si>
  <si>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</si>
  <si>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</si>
  <si>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</si>
  <si>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</si>
  <si>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</si>
  <si>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</si>
  <si>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</si>
  <si>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</si>
  <si>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</si>
  <si>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</si>
  <si>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</si>
  <si>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</si>
  <si>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</si>
  <si>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</si>
  <si>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</si>
  <si>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</si>
  <si>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</si>
  <si>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</si>
  <si>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</si>
  <si>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</si>
  <si>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</si>
  <si>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</si>
  <si>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</si>
  <si>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</si>
  <si>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</si>
  <si>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</si>
  <si>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</si>
  <si>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</si>
  <si>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</si>
  <si>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</si>
  <si>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</si>
  <si>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</si>
  <si>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</si>
  <si>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</si>
  <si>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</si>
  <si>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</si>
  <si>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</si>
  <si>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</si>
  <si>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</si>
  <si>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</si>
  <si>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</si>
  <si>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</si>
  <si>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</si>
  <si>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</si>
  <si>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</si>
  <si>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</si>
  <si>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</si>
  <si>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</si>
  <si>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</si>
  <si>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</si>
  <si>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</si>
  <si>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</si>
  <si>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</si>
  <si>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</si>
  <si>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</si>
  <si>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</si>
  <si>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</si>
  <si>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</si>
  <si>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</si>
  <si>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</si>
  <si>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</si>
  <si>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</si>
  <si>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</si>
  <si>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</si>
  <si>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</si>
  <si>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</si>
  <si>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</si>
  <si>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</si>
  <si>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</si>
  <si>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</si>
  <si>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</si>
  <si>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</si>
  <si>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</si>
  <si>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</si>
  <si>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</si>
  <si>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</si>
  <si>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</si>
  <si>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</si>
  <si>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</si>
  <si>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</si>
  <si>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</si>
  <si>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</si>
  <si>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</si>
  <si>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</si>
  <si>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</si>
  <si>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</si>
  <si>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</si>
  <si>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</si>
  <si>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</si>
  <si>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</si>
  <si>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</si>
  <si>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</si>
  <si>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</si>
  <si>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</si>
  <si>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</si>
  <si>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</si>
  <si>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</si>
  <si>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</si>
  <si>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</si>
  <si>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</si>
  <si>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</si>
  <si>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</si>
  <si>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</si>
  <si>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</si>
  <si>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</si>
  <si>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</si>
  <si>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</si>
  <si>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</si>
  <si>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</si>
  <si>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</si>
  <si>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</si>
  <si>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</si>
  <si>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</si>
  <si>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</si>
  <si>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</si>
  <si>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</si>
  <si>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</si>
  <si>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</si>
  <si>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</si>
  <si>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</si>
  <si>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</si>
  <si>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</si>
  <si>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</si>
  <si>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</si>
  <si>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</si>
  <si>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</si>
  <si>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</si>
  <si>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</si>
  <si>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</si>
  <si>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</si>
  <si>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</si>
  <si>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</si>
  <si>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</si>
  <si>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</si>
  <si>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</si>
  <si>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</si>
  <si>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</si>
  <si>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</si>
  <si>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</si>
  <si>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</si>
  <si>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</si>
  <si>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</si>
  <si>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</si>
  <si>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</si>
  <si>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</si>
  <si>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</si>
  <si>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</si>
  <si>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</si>
  <si>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富山県富山市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</si>
  <si>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</si>
  <si>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</si>
  <si>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</si>
  <si>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</si>
  <si>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</si>
  <si>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</si>
  <si>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</si>
  <si>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</si>
  <si>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</si>
  <si>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</si>
  <si>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</si>
  <si>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</si>
  <si>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</si>
  <si>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</si>
  <si>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</si>
  <si>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</si>
  <si>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</si>
  <si>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</si>
  <si>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</si>
  <si>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</si>
  <si>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</si>
  <si>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</si>
  <si>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</si>
  <si>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</si>
  <si>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</si>
  <si>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</si>
  <si>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</si>
  <si>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</si>
  <si>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</si>
  <si>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</si>
  <si>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</si>
  <si>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</si>
  <si>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</si>
  <si>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</si>
  <si>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</si>
  <si>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</si>
  <si>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</si>
  <si>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</si>
  <si>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</si>
  <si>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</si>
  <si>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</si>
  <si>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</si>
  <si>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</si>
  <si>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</si>
  <si>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</si>
  <si>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</si>
  <si>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</si>
  <si>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</si>
  <si>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</si>
  <si>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</si>
  <si>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</si>
  <si>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</si>
  <si>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</si>
  <si>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</si>
  <si>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</si>
  <si>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</si>
  <si>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</si>
  <si>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</si>
  <si>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</si>
  <si>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</si>
  <si>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</si>
  <si>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</si>
  <si>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</si>
  <si>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</si>
  <si>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</si>
  <si>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</si>
  <si>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</si>
  <si>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</si>
  <si>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</si>
  <si>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</si>
  <si>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</si>
  <si>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</si>
  <si>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</si>
  <si>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</si>
  <si>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</si>
  <si>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</si>
  <si>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</si>
  <si>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</si>
  <si>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</si>
  <si>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</si>
  <si>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</si>
  <si>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</si>
  <si>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</si>
  <si>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</si>
  <si>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</si>
  <si>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</si>
  <si>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</si>
  <si>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</si>
  <si>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</si>
  <si>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</si>
  <si>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</si>
  <si>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</si>
  <si>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</si>
  <si>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</si>
  <si>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</si>
  <si>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</si>
  <si>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</si>
  <si>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</si>
  <si>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</si>
  <si>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</si>
  <si>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</si>
  <si>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</si>
  <si>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</si>
  <si>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</si>
  <si>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</si>
  <si>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</si>
  <si>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</si>
  <si>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</si>
  <si>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</si>
  <si>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</si>
  <si>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</si>
  <si>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</si>
  <si>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</si>
  <si>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</si>
  <si>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</si>
  <si>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</si>
  <si>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</si>
  <si>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</si>
  <si>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</si>
  <si>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</si>
  <si>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</si>
  <si>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</si>
  <si>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</si>
  <si>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</si>
  <si>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</si>
  <si>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</si>
  <si>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</si>
  <si>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</si>
  <si>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</si>
  <si>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</si>
  <si>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</si>
  <si>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</si>
  <si>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</si>
  <si>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</si>
  <si>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</si>
  <si>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</si>
  <si>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</si>
  <si>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</si>
  <si>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</si>
  <si>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</si>
  <si>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</si>
  <si>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</si>
  <si>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</si>
  <si>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</si>
  <si>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</si>
  <si>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</si>
  <si>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</si>
  <si>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</si>
  <si>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</si>
  <si>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</si>
  <si>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</si>
  <si>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富山県富山市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</si>
  <si>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</si>
  <si>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</si>
  <si>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</si>
  <si>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</si>
  <si>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</si>
  <si>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</si>
  <si>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</si>
  <si>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</si>
  <si>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</si>
  <si>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</si>
  <si>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</si>
  <si>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</si>
  <si>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</si>
  <si>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</si>
  <si>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</si>
  <si>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</si>
  <si>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</si>
  <si>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</si>
  <si>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</si>
  <si>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</si>
  <si>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富山市公債管理特別会計</t>
    <phoneticPr fontId="5"/>
  </si>
  <si>
    <t>-</t>
    <phoneticPr fontId="5"/>
  </si>
  <si>
    <t>富山市母子父子寡婦福祉資金貸付事業特別会計</t>
    <phoneticPr fontId="5"/>
  </si>
  <si>
    <t>富山市まちなか診療所事業特別会計</t>
    <phoneticPr fontId="5"/>
  </si>
  <si>
    <t>富山市牛岳温泉健康センター事業特別会計</t>
    <phoneticPr fontId="5"/>
  </si>
  <si>
    <t>富山市軌道整備事業特別会計</t>
    <phoneticPr fontId="5"/>
  </si>
  <si>
    <t>富山市賃貸住宅・店舗事業特別会計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</si>
  <si>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</si>
  <si>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</si>
  <si>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</si>
  <si>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</si>
  <si>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</si>
  <si>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</si>
  <si>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</si>
  <si>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</si>
  <si>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</si>
  <si>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</si>
  <si>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</si>
  <si>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</si>
  <si>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</si>
  <si>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富山市駐車場事業特別会計</t>
    <phoneticPr fontId="5"/>
  </si>
  <si>
    <t>富山市後期高齢者医療事業特別会計</t>
    <phoneticPr fontId="5"/>
  </si>
  <si>
    <t>富山市介護保険事業特別会計</t>
    <phoneticPr fontId="5"/>
  </si>
  <si>
    <t>富山市国民健康保険事業特別会計</t>
    <phoneticPr fontId="5"/>
  </si>
  <si>
    <t>-</t>
    <phoneticPr fontId="5"/>
  </si>
  <si>
    <t>富山市競輪事業特別会計</t>
    <phoneticPr fontId="5"/>
  </si>
  <si>
    <t>富山市水道事業会計</t>
    <phoneticPr fontId="5"/>
  </si>
  <si>
    <t>法適用企業</t>
    <phoneticPr fontId="5"/>
  </si>
  <si>
    <t>富山市工業用水道事業会計</t>
    <phoneticPr fontId="5"/>
  </si>
  <si>
    <t>法適用企業</t>
    <phoneticPr fontId="5"/>
  </si>
  <si>
    <t>富山市公共下水道事業会計</t>
    <phoneticPr fontId="5"/>
  </si>
  <si>
    <t>法適用企業</t>
    <phoneticPr fontId="5"/>
  </si>
  <si>
    <t>富山市病院事業会計</t>
    <phoneticPr fontId="5"/>
  </si>
  <si>
    <t>法適用企業</t>
    <phoneticPr fontId="5"/>
  </si>
  <si>
    <t>富山市牛岳温泉スキー場事業特別会計</t>
    <phoneticPr fontId="5"/>
  </si>
  <si>
    <t>法非適用企業</t>
    <phoneticPr fontId="5"/>
  </si>
  <si>
    <t>富山市農業集落排水事業特別会計</t>
    <phoneticPr fontId="5"/>
  </si>
  <si>
    <t>-</t>
    <phoneticPr fontId="5"/>
  </si>
  <si>
    <t>法非適用企業</t>
    <phoneticPr fontId="5"/>
  </si>
  <si>
    <t>富山市公設地方卸売市場事業特別会計</t>
    <phoneticPr fontId="5"/>
  </si>
  <si>
    <t>法非適用企業</t>
    <phoneticPr fontId="5"/>
  </si>
  <si>
    <t>富山市企業団地造成事業特別会計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</si>
  <si>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</si>
  <si>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</si>
  <si>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</si>
  <si>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</si>
  <si>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</si>
  <si>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</si>
  <si>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</si>
  <si>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</si>
  <si>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</si>
  <si>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</si>
  <si>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</si>
  <si>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</si>
  <si>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</si>
  <si>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</si>
  <si>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</si>
  <si>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</si>
  <si>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</si>
  <si>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</si>
  <si>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</si>
  <si>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</si>
  <si>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</si>
  <si>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</si>
  <si>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</si>
  <si>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</si>
  <si>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</si>
  <si>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</si>
  <si>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</si>
  <si>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</si>
  <si>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</si>
  <si>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</si>
  <si>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</si>
  <si>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</si>
  <si>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</si>
  <si>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</si>
  <si>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</si>
  <si>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</si>
  <si>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</si>
  <si>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</si>
  <si>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</si>
  <si>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</si>
  <si>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</si>
  <si>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</si>
  <si>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</si>
  <si>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</si>
  <si>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</si>
  <si>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</si>
  <si>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</si>
  <si>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</si>
  <si>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</si>
  <si>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</si>
  <si>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</si>
  <si>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</si>
  <si>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</si>
  <si>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</si>
  <si>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</si>
  <si>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</si>
  <si>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</si>
  <si>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</si>
  <si>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</si>
  <si>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</si>
  <si>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</si>
  <si>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</si>
  <si>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</si>
  <si>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</si>
  <si>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</si>
  <si>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</si>
  <si>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</si>
  <si>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富山市公共下水道事業会計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</si>
  <si>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</si>
  <si>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</si>
  <si>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</si>
  <si>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</si>
  <si>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富山市病院事業会計</t>
    <phoneticPr fontId="5"/>
  </si>
  <si>
    <t>(Ｆ)</t>
    <phoneticPr fontId="5"/>
  </si>
  <si>
    <t>富山市水道事業会計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</si>
  <si>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</si>
  <si>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</si>
  <si>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</si>
  <si>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</si>
  <si>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</si>
  <si>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</si>
  <si>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</si>
  <si>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</si>
  <si>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</si>
  <si>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</si>
  <si>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</si>
  <si>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</si>
  <si>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</si>
  <si>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</si>
  <si>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</si>
  <si>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</si>
  <si>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</si>
  <si>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</si>
  <si>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</si>
  <si>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</si>
  <si>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</si>
  <si>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</si>
  <si>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</si>
  <si>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</si>
  <si>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</si>
  <si>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</si>
  <si>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</si>
  <si>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</si>
  <si>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</si>
  <si>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</si>
  <si>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</si>
  <si>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</si>
  <si>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</si>
  <si>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</si>
  <si>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</si>
  <si>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</si>
  <si>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</si>
  <si>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</si>
  <si>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</si>
  <si>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</si>
  <si>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</si>
  <si>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</si>
  <si>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</si>
  <si>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</si>
  <si>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</si>
  <si>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</si>
  <si>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</si>
  <si>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</si>
  <si>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</si>
  <si>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</si>
  <si>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</si>
  <si>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</si>
  <si>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</si>
  <si>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</si>
  <si>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</si>
  <si>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</si>
  <si>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</si>
  <si>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</si>
  <si>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</si>
  <si>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</si>
  <si>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</si>
  <si>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</si>
  <si>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</si>
  <si>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</si>
  <si>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</si>
  <si>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</si>
  <si>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</si>
  <si>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</si>
  <si>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</si>
  <si>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</si>
  <si>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</si>
  <si>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</si>
  <si>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</si>
  <si>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</si>
  <si>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</si>
  <si>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</si>
  <si>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</si>
  <si>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</si>
  <si>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</si>
  <si>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</si>
  <si>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</si>
  <si>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</si>
  <si>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</si>
  <si>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</si>
  <si>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0.32</t>
  </si>
  <si>
    <t>一般会計</t>
  </si>
  <si>
    <t>富山市公共下水道事業会計</t>
  </si>
  <si>
    <t>富山市工業用水道事業会計</t>
  </si>
  <si>
    <t>富山市水道事業会計</t>
  </si>
  <si>
    <t>富山市病院事業会計</t>
  </si>
  <si>
    <t>富山市企業団地造成事業特別会計</t>
  </si>
  <si>
    <t>富山市介護保険事業特別会計</t>
  </si>
  <si>
    <t>富山市競輪事業特別会計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</si>
  <si>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</si>
  <si>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</si>
  <si>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</si>
  <si>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</si>
  <si>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</si>
  <si>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</si>
  <si>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</si>
  <si>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</si>
  <si>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富山地区広域圏事務組合（一般会計）</t>
    <rPh sb="0" eb="4">
      <t>トヤマチク</t>
    </rPh>
    <rPh sb="4" eb="7">
      <t>コウイキケン</t>
    </rPh>
    <rPh sb="7" eb="11">
      <t>ジムクミアイ</t>
    </rPh>
    <rPh sb="12" eb="16">
      <t>イッパンカイケイ</t>
    </rPh>
    <phoneticPr fontId="2"/>
  </si>
  <si>
    <t>富山県市町村会館管理組合</t>
    <rPh sb="0" eb="3">
      <t>トヤマケン</t>
    </rPh>
    <rPh sb="3" eb="6">
      <t>シチョウソン</t>
    </rPh>
    <rPh sb="6" eb="8">
      <t>カイカン</t>
    </rPh>
    <rPh sb="8" eb="10">
      <t>カンリ</t>
    </rPh>
    <rPh sb="10" eb="12">
      <t>クミアイ</t>
    </rPh>
    <phoneticPr fontId="2"/>
  </si>
  <si>
    <t>三郷利田用水市町村組合</t>
    <rPh sb="0" eb="2">
      <t>サンゴウ</t>
    </rPh>
    <rPh sb="2" eb="4">
      <t>リタ</t>
    </rPh>
    <rPh sb="4" eb="6">
      <t>ヨウスイ</t>
    </rPh>
    <rPh sb="6" eb="9">
      <t>シチョウソン</t>
    </rPh>
    <rPh sb="9" eb="11">
      <t>クミアイ</t>
    </rPh>
    <phoneticPr fontId="2"/>
  </si>
  <si>
    <t>常願寺川右岸水防市町村組合</t>
    <rPh sb="0" eb="4">
      <t>ジョウガンジガワ</t>
    </rPh>
    <rPh sb="4" eb="6">
      <t>ウガン</t>
    </rPh>
    <rPh sb="6" eb="8">
      <t>スイボウ</t>
    </rPh>
    <rPh sb="8" eb="11">
      <t>シチョウソン</t>
    </rPh>
    <rPh sb="11" eb="13">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</si>
  <si>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9">
      <t>イッパンカイケイ</t>
    </rPh>
    <phoneticPr fontId="2"/>
  </si>
  <si>
    <t>富山県後期高齢者医療広域連合（後期高齢者医療事業特別会計）</t>
    <rPh sb="0" eb="3">
      <t>トヤマケン</t>
    </rPh>
    <rPh sb="3" eb="7">
      <t>コウキコウレイ</t>
    </rPh>
    <rPh sb="7" eb="8">
      <t>シャ</t>
    </rPh>
    <rPh sb="8" eb="10">
      <t>イリョウ</t>
    </rPh>
    <rPh sb="10" eb="14">
      <t>コウイキレンゴウ</t>
    </rPh>
    <rPh sb="15" eb="20">
      <t>コウキコウレイシャ</t>
    </rPh>
    <rPh sb="20" eb="24">
      <t>イリョウジギョウ</t>
    </rPh>
    <rPh sb="24" eb="28">
      <t>トクベツカイケイ</t>
    </rPh>
    <phoneticPr fontId="2"/>
  </si>
  <si>
    <t>〇</t>
  </si>
  <si>
    <t>富山市民プラザ</t>
  </si>
  <si>
    <t>富山市民文化事業団</t>
  </si>
  <si>
    <t>富山市シルバー人材センター</t>
  </si>
  <si>
    <t>富山市生活環境サービス</t>
  </si>
  <si>
    <t>富山市勤労者福祉サービスセンター</t>
  </si>
  <si>
    <t>富山市ガラス工芸センター</t>
  </si>
  <si>
    <t>岩瀬カナル会館</t>
  </si>
  <si>
    <t>富山市ファミリーパーク公社</t>
  </si>
  <si>
    <t>富山市体育協会</t>
  </si>
  <si>
    <t>富山市学校給食会</t>
  </si>
  <si>
    <t>富山大手町コンベンション</t>
  </si>
  <si>
    <t>富山ウエスト開発</t>
  </si>
  <si>
    <t>富山市土地開発公社</t>
  </si>
  <si>
    <t>富山中央花き園芸</t>
    <rPh sb="4" eb="5">
      <t>カ</t>
    </rPh>
    <rPh sb="6" eb="8">
      <t>エンゲイ</t>
    </rPh>
    <phoneticPr fontId="2"/>
  </si>
  <si>
    <t>富山市大沢野健康文化推進財団</t>
  </si>
  <si>
    <t>大山観光開発</t>
  </si>
  <si>
    <t>八尾サービス</t>
  </si>
  <si>
    <t>富山市婦中公園緑地管理公社</t>
  </si>
  <si>
    <t>ほそいり</t>
  </si>
  <si>
    <t>富山勤労総合福祉センター</t>
    <rPh sb="0" eb="2">
      <t>トヤマ</t>
    </rPh>
    <rPh sb="2" eb="4">
      <t>キンロウ</t>
    </rPh>
    <rPh sb="4" eb="6">
      <t>ソウゴウ</t>
    </rPh>
    <rPh sb="6" eb="8">
      <t>フクシ</t>
    </rPh>
    <phoneticPr fontId="2"/>
  </si>
  <si>
    <t>都市基盤整備基金</t>
  </si>
  <si>
    <t>舞台芸術振興事業基金</t>
  </si>
  <si>
    <t>福祉基金</t>
    <rPh sb="0" eb="4">
      <t>フクシキキン</t>
    </rPh>
    <phoneticPr fontId="5"/>
  </si>
  <si>
    <t>新型コロナウイルス感染症対策利子補給事業基金</t>
  </si>
  <si>
    <t>路面電車事業基金</t>
    <rPh sb="0" eb="4">
      <t>ロメンデンシャ</t>
    </rPh>
    <rPh sb="4" eb="6">
      <t>ジギョウ</t>
    </rPh>
    <rPh sb="6" eb="8">
      <t>キキン</t>
    </rPh>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</si>
  <si>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</si>
  <si>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</si>
  <si>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</si>
  <si>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</si>
  <si>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</si>
  <si>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</si>
  <si>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</si>
  <si>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令和4年度決算における将来負担比率は、「基準財政需要額算入見込額」の減少等の要因があるものの、一方で「地方債の現在高」や「債務負担行為に基づく支出予定額」、公共下水道事業等の「公営企業債等繰入見込額」が減少していることに加え、充当可能基金が増加したため、前年度から「9.9」ポイント改善している。また、令和4年度の実質公債費比率は、令和元年度単年度実質公債費比率7.8％が、令和4年度単年度実質公債費比率9.3％に置き換わり、３ヵ年平均では前年度から「0.5」ポイント上昇している。令和4年度の単年度の実質公債費比率においても、一般会計における公債費の元利償還金の増加に加え、元利償還金に対する特定財源の減少等により、前年度から増加している。
将来負担比率は減少しているものの、実質公債費比率は増加に転じており、いずれの比率も類似団体と比較し高い水準であることから、今後とも公債費の適正化に取り組んでいく必要がある。</t>
    <rPh sb="20" eb="27">
      <t>キジュンザイセイジュヨウガク</t>
    </rPh>
    <rPh sb="27" eb="32">
      <t>サンニュウミコミガク</t>
    </rPh>
    <rPh sb="34" eb="36">
      <t>ゲンショウ</t>
    </rPh>
    <rPh sb="51" eb="54">
      <t>チホウサイ</t>
    </rPh>
    <rPh sb="55" eb="58">
      <t>ゲンザイダカ</t>
    </rPh>
    <rPh sb="166" eb="168">
      <t>レイワ</t>
    </rPh>
    <rPh sb="168" eb="169">
      <t>ガン</t>
    </rPh>
    <rPh sb="187" eb="189">
      <t>レイワ</t>
    </rPh>
    <rPh sb="215" eb="216">
      <t>ネン</t>
    </rPh>
    <rPh sb="216" eb="218">
      <t>ヘイキン</t>
    </rPh>
    <rPh sb="234" eb="236">
      <t>ジョウショウ</t>
    </rPh>
    <rPh sb="241" eb="243">
      <t>レイワ</t>
    </rPh>
    <rPh sb="244" eb="246">
      <t>ネンド</t>
    </rPh>
    <rPh sb="251" eb="253">
      <t>ジッシツ</t>
    </rPh>
    <rPh sb="253" eb="258">
      <t>コウサイヒヒリツ</t>
    </rPh>
    <rPh sb="282" eb="284">
      <t>ゾウカ</t>
    </rPh>
    <rPh sb="285" eb="286">
      <t>クワ</t>
    </rPh>
    <rPh sb="288" eb="293">
      <t>ガンリショウカンキン</t>
    </rPh>
    <rPh sb="294" eb="295">
      <t>タイ</t>
    </rPh>
    <rPh sb="297" eb="301">
      <t>トクテイザイゲン</t>
    </rPh>
    <rPh sb="302" eb="304">
      <t>ゲンショウ</t>
    </rPh>
    <rPh sb="304" eb="305">
      <t>トウ</t>
    </rPh>
    <rPh sb="309" eb="312">
      <t>ゼンネンド</t>
    </rPh>
    <rPh sb="314" eb="316">
      <t>ゾウカ</t>
    </rPh>
    <rPh sb="339" eb="344">
      <t>ジッシツコウサイヒ</t>
    </rPh>
    <rPh sb="344" eb="345">
      <t>ヒ</t>
    </rPh>
    <rPh sb="345" eb="346">
      <t>リツ</t>
    </rPh>
    <rPh sb="347" eb="349">
      <t>ゾウカ</t>
    </rPh>
    <rPh sb="350" eb="351">
      <t>テン</t>
    </rPh>
    <rPh sb="360" eb="362">
      <t>ヒリツ</t>
    </rPh>
    <rPh sb="363" eb="367">
      <t>ルイジダンタイ</t>
    </rPh>
    <rPh sb="368" eb="370">
      <t>ヒカク</t>
    </rPh>
    <rPh sb="371" eb="372">
      <t>タカ</t>
    </rPh>
    <rPh sb="373" eb="375">
      <t>スイジュン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</si>
  <si>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</si>
  <si>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</si>
  <si>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</si>
  <si>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4年度決算における将来負担比率は、一般会計における「地方債の現在高」が増加している等の要因があるものの、一方で「債務負担行為に基づく支出予定額」や公共下水道事業等の「公営企業債等繰入見込額」が減少していることに加え、充当可能基金や標準財政規模が増加したため、前年度から「9.9」ポイント減少している。また、有形固定資産減価償却率については、施設の老朽化が相対的に進んでいることから、「公共施設等総合管理計画」及び「公共施設マネジメントアクションプラン」を策定してきたところであり、計画的に修繕や改修を実施することによる資産の長寿命化や、公共施設の統廃合等による適正な施設配置や運営により効率的な投資を行い財政負担の軽減を図りながら、資産管理をしていく必要がある。</t>
    <rPh sb="19" eb="23">
      <t>イッパンカイケイ</t>
    </rPh>
    <rPh sb="28" eb="31">
      <t>チホウサイ</t>
    </rPh>
    <rPh sb="32" eb="35">
      <t>ゲンザイダカ</t>
    </rPh>
    <rPh sb="37" eb="39">
      <t>ゾウカ</t>
    </rPh>
    <rPh sb="43" eb="44">
      <t>トウ</t>
    </rPh>
    <rPh sb="45" eb="47">
      <t>ヨウイン</t>
    </rPh>
    <rPh sb="54" eb="56">
      <t>イッポウ</t>
    </rPh>
    <rPh sb="107" eb="108">
      <t>クワ</t>
    </rPh>
    <rPh sb="110" eb="114">
      <t>ジュウトウカノウ</t>
    </rPh>
    <rPh sb="114" eb="116">
      <t>キキン</t>
    </rPh>
    <rPh sb="117" eb="119">
      <t>ヒョウジュン</t>
    </rPh>
    <rPh sb="119" eb="123">
      <t>ザイセイキボ</t>
    </rPh>
    <rPh sb="124" eb="126">
      <t>ゾウカ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</si>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</sst>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6" fillId="0" borderId="40"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C77E-47DC-ABAF-27D15784C3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54567</c:v>
                </c:pt>
                <c:pt idx="1">
                  <c:v>60641</c:v>
                </c:pt>
                <c:pt idx="2">
                  <c:v>60486</c:v>
                </c:pt>
                <c:pt idx="3">
                  <c:v>80960</c:v>
                </c:pt>
                <c:pt idx="4">
                  <c:v>62828</c:v>
                </c:pt>
              </c:numCache>
            </c:numRef>
          </c:val>
          <c:smooth val="0"/>
          <c:extLst>
            <c:ext xmlns:c16="http://schemas.microsoft.com/office/drawing/2014/chart" uri="{C3380CC4-5D6E-409C-BE32-E72D297353CC}">
              <c16:uniqueId val="{00000001-C77E-47DC-ABAF-27D15784C3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2.14</c:v>
                </c:pt>
                <c:pt idx="1">
                  <c:v>2.73</c:v>
                </c:pt>
                <c:pt idx="2">
                  <c:v>2.5499999999999998</c:v>
                </c:pt>
                <c:pt idx="3">
                  <c:v>3.23</c:v>
                </c:pt>
                <c:pt idx="4">
                  <c:v>3.42</c:v>
                </c:pt>
              </c:numCache>
            </c:numRef>
          </c:val>
          <c:extLst>
            <c:ext xmlns:c16="http://schemas.microsoft.com/office/drawing/2014/chart" uri="{C3380CC4-5D6E-409C-BE32-E72D297353CC}">
              <c16:uniqueId val="{00000000-5425-4C99-A281-B103516EE1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8.14</c:v>
                </c:pt>
                <c:pt idx="1">
                  <c:v>7.24</c:v>
                </c:pt>
                <c:pt idx="2">
                  <c:v>8.59</c:v>
                </c:pt>
                <c:pt idx="3">
                  <c:v>9.18</c:v>
                </c:pt>
                <c:pt idx="4">
                  <c:v>9.92</c:v>
                </c:pt>
              </c:numCache>
            </c:numRef>
          </c:val>
          <c:extLst>
            <c:ext xmlns:c16="http://schemas.microsoft.com/office/drawing/2014/chart" uri="{C3380CC4-5D6E-409C-BE32-E72D297353CC}">
              <c16:uniqueId val="{00000001-5425-4C99-A281-B103516EE1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1.54</c:v>
                </c:pt>
                <c:pt idx="1">
                  <c:v>-0.32</c:v>
                </c:pt>
                <c:pt idx="2">
                  <c:v>1.21</c:v>
                </c:pt>
                <c:pt idx="3">
                  <c:v>1.72</c:v>
                </c:pt>
                <c:pt idx="4">
                  <c:v>0.6</c:v>
                </c:pt>
              </c:numCache>
            </c:numRef>
          </c:val>
          <c:smooth val="0"/>
          <c:extLst>
            <c:ext xmlns:c16="http://schemas.microsoft.com/office/drawing/2014/chart" uri="{C3380CC4-5D6E-409C-BE32-E72D297353CC}">
              <c16:uniqueId val="{00000002-5425-4C99-A281-B103516EE1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0.38</c:v>
                </c:pt>
                <c:pt idx="2">
                  <c:v>#N/A</c:v>
                </c:pt>
                <c:pt idx="3">
                  <c:v>0.03</c:v>
                </c:pt>
                <c:pt idx="4">
                  <c:v>#N/A</c:v>
                </c:pt>
                <c:pt idx="5">
                  <c:v>0.48</c:v>
                </c:pt>
                <c:pt idx="6">
                  <c:v>#N/A</c:v>
                </c:pt>
                <c:pt idx="7">
                  <c:v>0.04</c:v>
                </c:pt>
                <c:pt idx="8">
                  <c:v>#N/A</c:v>
                </c:pt>
                <c:pt idx="9">
                  <c:v>0.03</c:v>
                </c:pt>
              </c:numCache>
            </c:numRef>
          </c:val>
          <c:extLst>
            <c:ext xmlns:c16="http://schemas.microsoft.com/office/drawing/2014/chart" uri="{C3380CC4-5D6E-409C-BE32-E72D297353CC}">
              <c16:uniqueId val="{00000000-A514-4FD2-AC19-4723A30545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14-4FD2-AC19-4723A30545A1}"/>
            </c:ext>
          </c:extLst>
        </c:ser>
        <c:ser>
          <c:idx val="2"/>
          <c:order val="2"/>
          <c:tx>
            <c:strRef>
              <c:f>データシート!$A$29</c:f>
              <c:strCache>
                <c:ptCount val="1"/>
                <c:pt idx="0">
                  <c:v>富山市競輪事業特別会計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c:v>
                </c:pt>
                <c:pt idx="4">
                  <c:v>#N/A</c:v>
                </c:pt>
                <c:pt idx="5">
                  <c:v>0.05</c:v>
                </c:pt>
                <c:pt idx="6">
                  <c:v>#N/A</c:v>
                </c:pt>
                <c:pt idx="7">
                  <c:v>0.03</c:v>
                </c:pt>
                <c:pt idx="8">
                  <c:v>#N/A</c:v>
                </c:pt>
                <c:pt idx="9">
                  <c:v>0.15</c:v>
                </c:pt>
              </c:numCache>
            </c:numRef>
          </c:val>
          <c:extLst>
            <c:ext xmlns:c16="http://schemas.microsoft.com/office/drawing/2014/chart" uri="{C3380CC4-5D6E-409C-BE32-E72D297353CC}">
              <c16:uniqueId val="{00000002-A514-4FD2-AC19-4723A30545A1}"/>
            </c:ext>
          </c:extLst>
        </c:ser>
        <c:ser>
          <c:idx val="3"/>
          <c:order val="3"/>
          <c:tx>
            <c:strRef>
              <c:f>データシート!$A$30</c:f>
              <c:strCache>
                <c:ptCount val="1"/>
                <c:pt idx="0">
                  <c:v>富山市介護保険事業特別会計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0.75</c:v>
                </c:pt>
                <c:pt idx="2">
                  <c:v>#N/A</c:v>
                </c:pt>
                <c:pt idx="3">
                  <c:v>0.84</c:v>
                </c:pt>
                <c:pt idx="4">
                  <c:v>#N/A</c:v>
                </c:pt>
                <c:pt idx="5">
                  <c:v>1.5</c:v>
                </c:pt>
                <c:pt idx="6">
                  <c:v>#N/A</c:v>
                </c:pt>
                <c:pt idx="7">
                  <c:v>1.04</c:v>
                </c:pt>
                <c:pt idx="8">
                  <c:v>#N/A</c:v>
                </c:pt>
                <c:pt idx="9">
                  <c:v>1.24</c:v>
                </c:pt>
              </c:numCache>
            </c:numRef>
          </c:val>
          <c:extLst>
            <c:ext xmlns:c16="http://schemas.microsoft.com/office/drawing/2014/chart" uri="{C3380CC4-5D6E-409C-BE32-E72D297353CC}">
              <c16:uniqueId val="{00000003-A514-4FD2-AC19-4723A30545A1}"/>
            </c:ext>
          </c:extLst>
        </c:ser>
        <c:ser>
          <c:idx val="4"/>
          <c:order val="4"/>
          <c:tx>
            <c:strRef>
              <c:f>データシート!$A$31</c:f>
              <c:strCache>
                <c:ptCount val="1"/>
                <c:pt idx="0">
                  <c:v>富山市企業団地造成事業特別会計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0.35</c:v>
                </c:pt>
                <c:pt idx="2">
                  <c:v>#N/A</c:v>
                </c:pt>
                <c:pt idx="3">
                  <c:v>0</c:v>
                </c:pt>
                <c:pt idx="4">
                  <c:v>#N/A</c:v>
                </c:pt>
                <c:pt idx="5">
                  <c:v>0</c:v>
                </c:pt>
                <c:pt idx="6">
                  <c:v>#N/A</c:v>
                </c:pt>
                <c:pt idx="7">
                  <c:v>1.25</c:v>
                </c:pt>
                <c:pt idx="8">
                  <c:v>#N/A</c:v>
                </c:pt>
                <c:pt idx="9">
                  <c:v>1.41</c:v>
                </c:pt>
              </c:numCache>
            </c:numRef>
          </c:val>
          <c:extLst>
            <c:ext xmlns:c16="http://schemas.microsoft.com/office/drawing/2014/chart" uri="{C3380CC4-5D6E-409C-BE32-E72D297353CC}">
              <c16:uniqueId val="{00000004-A514-4FD2-AC19-4723A30545A1}"/>
            </c:ext>
          </c:extLst>
        </c:ser>
        <c:ser>
          <c:idx val="5"/>
          <c:order val="5"/>
          <c:tx>
            <c:strRef>
              <c:f>データシート!$A$32</c:f>
              <c:strCache>
                <c:ptCount val="1"/>
                <c:pt idx="0">
                  <c:v>富山市病院事業会計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1.89</c:v>
                </c:pt>
                <c:pt idx="2">
                  <c:v>#N/A</c:v>
                </c:pt>
                <c:pt idx="3">
                  <c:v>1.22</c:v>
                </c:pt>
                <c:pt idx="4">
                  <c:v>#N/A</c:v>
                </c:pt>
                <c:pt idx="5">
                  <c:v>1.52</c:v>
                </c:pt>
                <c:pt idx="6">
                  <c:v>#N/A</c:v>
                </c:pt>
                <c:pt idx="7">
                  <c:v>1.5</c:v>
                </c:pt>
                <c:pt idx="8">
                  <c:v>#N/A</c:v>
                </c:pt>
                <c:pt idx="9">
                  <c:v>1.65</c:v>
                </c:pt>
              </c:numCache>
            </c:numRef>
          </c:val>
          <c:extLst>
            <c:ext xmlns:c16="http://schemas.microsoft.com/office/drawing/2014/chart" uri="{C3380CC4-5D6E-409C-BE32-E72D297353CC}">
              <c16:uniqueId val="{00000005-A514-4FD2-AC19-4723A30545A1}"/>
            </c:ext>
          </c:extLst>
        </c:ser>
        <c:ser>
          <c:idx val="6"/>
          <c:order val="6"/>
          <c:tx>
            <c:strRef>
              <c:f>データシート!$A$33</c:f>
              <c:strCache>
                <c:ptCount val="1"/>
                <c:pt idx="0">
                  <c:v>富山市水道事業会計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2.78</c:v>
                </c:pt>
                <c:pt idx="2">
                  <c:v>#N/A</c:v>
                </c:pt>
                <c:pt idx="3">
                  <c:v>2.25</c:v>
                </c:pt>
                <c:pt idx="4">
                  <c:v>#N/A</c:v>
                </c:pt>
                <c:pt idx="5">
                  <c:v>2.09</c:v>
                </c:pt>
                <c:pt idx="6">
                  <c:v>#N/A</c:v>
                </c:pt>
                <c:pt idx="7">
                  <c:v>1.89</c:v>
                </c:pt>
                <c:pt idx="8">
                  <c:v>#N/A</c:v>
                </c:pt>
                <c:pt idx="9">
                  <c:v>2.0299999999999998</c:v>
                </c:pt>
              </c:numCache>
            </c:numRef>
          </c:val>
          <c:extLst>
            <c:ext xmlns:c16="http://schemas.microsoft.com/office/drawing/2014/chart" uri="{C3380CC4-5D6E-409C-BE32-E72D297353CC}">
              <c16:uniqueId val="{00000006-A514-4FD2-AC19-4723A30545A1}"/>
            </c:ext>
          </c:extLst>
        </c:ser>
        <c:ser>
          <c:idx val="7"/>
          <c:order val="7"/>
          <c:tx>
            <c:strRef>
              <c:f>データシート!$A$34</c:f>
              <c:strCache>
                <c:ptCount val="1"/>
                <c:pt idx="0">
                  <c:v>富山市工業用水道事業会計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2.0499999999999998</c:v>
                </c:pt>
                <c:pt idx="2">
                  <c:v>#N/A</c:v>
                </c:pt>
                <c:pt idx="3">
                  <c:v>2.15</c:v>
                </c:pt>
                <c:pt idx="4">
                  <c:v>#N/A</c:v>
                </c:pt>
                <c:pt idx="5">
                  <c:v>2.2400000000000002</c:v>
                </c:pt>
                <c:pt idx="6">
                  <c:v>#N/A</c:v>
                </c:pt>
                <c:pt idx="7">
                  <c:v>2.2400000000000002</c:v>
                </c:pt>
                <c:pt idx="8">
                  <c:v>#N/A</c:v>
                </c:pt>
                <c:pt idx="9">
                  <c:v>2.4500000000000002</c:v>
                </c:pt>
              </c:numCache>
            </c:numRef>
          </c:val>
          <c:extLst>
            <c:ext xmlns:c16="http://schemas.microsoft.com/office/drawing/2014/chart" uri="{C3380CC4-5D6E-409C-BE32-E72D297353CC}">
              <c16:uniqueId val="{00000007-A514-4FD2-AC19-4723A30545A1}"/>
            </c:ext>
          </c:extLst>
        </c:ser>
        <c:ser>
          <c:idx val="8"/>
          <c:order val="8"/>
          <c:tx>
            <c:strRef>
              <c:f>データシート!$A$35</c:f>
              <c:strCache>
                <c:ptCount val="1"/>
                <c:pt idx="0">
                  <c:v>富山市公共下水道事業会計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1.44</c:v>
                </c:pt>
                <c:pt idx="2">
                  <c:v>#N/A</c:v>
                </c:pt>
                <c:pt idx="3">
                  <c:v>1.45</c:v>
                </c:pt>
                <c:pt idx="4">
                  <c:v>#N/A</c:v>
                </c:pt>
                <c:pt idx="5">
                  <c:v>2.5299999999999998</c:v>
                </c:pt>
                <c:pt idx="6">
                  <c:v>#N/A</c:v>
                </c:pt>
                <c:pt idx="7">
                  <c:v>2.56</c:v>
                </c:pt>
                <c:pt idx="8">
                  <c:v>#N/A</c:v>
                </c:pt>
                <c:pt idx="9">
                  <c:v>3.15</c:v>
                </c:pt>
              </c:numCache>
            </c:numRef>
          </c:val>
          <c:extLst>
            <c:ext xmlns:c16="http://schemas.microsoft.com/office/drawing/2014/chart" uri="{C3380CC4-5D6E-409C-BE32-E72D297353CC}">
              <c16:uniqueId val="{00000008-A514-4FD2-AC19-4723A30545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2.12</c:v>
                </c:pt>
                <c:pt idx="2">
                  <c:v>#N/A</c:v>
                </c:pt>
                <c:pt idx="3">
                  <c:v>2.7</c:v>
                </c:pt>
                <c:pt idx="4">
                  <c:v>#N/A</c:v>
                </c:pt>
                <c:pt idx="5">
                  <c:v>2.52</c:v>
                </c:pt>
                <c:pt idx="6">
                  <c:v>#N/A</c:v>
                </c:pt>
                <c:pt idx="7">
                  <c:v>3.2</c:v>
                </c:pt>
                <c:pt idx="8">
                  <c:v>#N/A</c:v>
                </c:pt>
                <c:pt idx="9">
                  <c:v>3.39</c:v>
                </c:pt>
              </c:numCache>
            </c:numRef>
          </c:val>
          <c:extLst>
            <c:ext xmlns:c16="http://schemas.microsoft.com/office/drawing/2014/chart" uri="{C3380CC4-5D6E-409C-BE32-E72D297353CC}">
              <c16:uniqueId val="{00000009-A514-4FD2-AC19-4723A30545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23492</c:v>
                </c:pt>
                <c:pt idx="5">
                  <c:v>23549</c:v>
                </c:pt>
                <c:pt idx="8">
                  <c:v>23178</c:v>
                </c:pt>
                <c:pt idx="11">
                  <c:v>22246</c:v>
                </c:pt>
                <c:pt idx="14">
                  <c:v>21736</c:v>
                </c:pt>
              </c:numCache>
            </c:numRef>
          </c:val>
          <c:extLst>
            <c:ext xmlns:c16="http://schemas.microsoft.com/office/drawing/2014/chart" uri="{C3380CC4-5D6E-409C-BE32-E72D297353CC}">
              <c16:uniqueId val="{00000000-1DA1-4008-90CB-9E69C2E027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1</c:v>
                </c:pt>
                <c:pt idx="9">
                  <c:v>3</c:v>
                </c:pt>
                <c:pt idx="12">
                  <c:v>5</c:v>
                </c:pt>
              </c:numCache>
            </c:numRef>
          </c:val>
          <c:extLst>
            <c:ext xmlns:c16="http://schemas.microsoft.com/office/drawing/2014/chart" uri="{C3380CC4-5D6E-409C-BE32-E72D297353CC}">
              <c16:uniqueId val="{00000001-1DA1-4008-90CB-9E69C2E027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350</c:v>
                </c:pt>
                <c:pt idx="3">
                  <c:v>348</c:v>
                </c:pt>
                <c:pt idx="6">
                  <c:v>349</c:v>
                </c:pt>
                <c:pt idx="9">
                  <c:v>507</c:v>
                </c:pt>
                <c:pt idx="12">
                  <c:v>775</c:v>
                </c:pt>
              </c:numCache>
            </c:numRef>
          </c:val>
          <c:extLst>
            <c:ext xmlns:c16="http://schemas.microsoft.com/office/drawing/2014/chart" uri="{C3380CC4-5D6E-409C-BE32-E72D297353CC}">
              <c16:uniqueId val="{00000002-1DA1-4008-90CB-9E69C2E027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221</c:v>
                </c:pt>
                <c:pt idx="3">
                  <c:v>135</c:v>
                </c:pt>
                <c:pt idx="6">
                  <c:v>64</c:v>
                </c:pt>
                <c:pt idx="9">
                  <c:v>62</c:v>
                </c:pt>
                <c:pt idx="12">
                  <c:v>52</c:v>
                </c:pt>
              </c:numCache>
            </c:numRef>
          </c:val>
          <c:extLst>
            <c:ext xmlns:c16="http://schemas.microsoft.com/office/drawing/2014/chart" uri="{C3380CC4-5D6E-409C-BE32-E72D297353CC}">
              <c16:uniqueId val="{00000003-1DA1-4008-90CB-9E69C2E027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7680</c:v>
                </c:pt>
                <c:pt idx="3">
                  <c:v>7441</c:v>
                </c:pt>
                <c:pt idx="6">
                  <c:v>7235</c:v>
                </c:pt>
                <c:pt idx="9">
                  <c:v>7078</c:v>
                </c:pt>
                <c:pt idx="12">
                  <c:v>6762</c:v>
                </c:pt>
              </c:numCache>
            </c:numRef>
          </c:val>
          <c:extLst>
            <c:ext xmlns:c16="http://schemas.microsoft.com/office/drawing/2014/chart" uri="{C3380CC4-5D6E-409C-BE32-E72D297353CC}">
              <c16:uniqueId val="{00000004-1DA1-4008-90CB-9E69C2E027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A1-4008-90CB-9E69C2E027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A1-4008-90CB-9E69C2E027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22334</c:v>
                </c:pt>
                <c:pt idx="3">
                  <c:v>22074</c:v>
                </c:pt>
                <c:pt idx="6">
                  <c:v>21443</c:v>
                </c:pt>
                <c:pt idx="9">
                  <c:v>21620</c:v>
                </c:pt>
                <c:pt idx="12">
                  <c:v>22080</c:v>
                </c:pt>
              </c:numCache>
            </c:numRef>
          </c:val>
          <c:extLst>
            <c:ext xmlns:c16="http://schemas.microsoft.com/office/drawing/2014/chart" uri="{C3380CC4-5D6E-409C-BE32-E72D297353CC}">
              <c16:uniqueId val="{00000007-1DA1-4008-90CB-9E69C2E027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7094</c:v>
                </c:pt>
                <c:pt idx="2">
                  <c:v>#N/A</c:v>
                </c:pt>
                <c:pt idx="3">
                  <c:v>#N/A</c:v>
                </c:pt>
                <c:pt idx="4">
                  <c:v>6450</c:v>
                </c:pt>
                <c:pt idx="5">
                  <c:v>#N/A</c:v>
                </c:pt>
                <c:pt idx="6">
                  <c:v>#N/A</c:v>
                </c:pt>
                <c:pt idx="7">
                  <c:v>5914</c:v>
                </c:pt>
                <c:pt idx="8">
                  <c:v>#N/A</c:v>
                </c:pt>
                <c:pt idx="9">
                  <c:v>#N/A</c:v>
                </c:pt>
                <c:pt idx="10">
                  <c:v>7024</c:v>
                </c:pt>
                <c:pt idx="11">
                  <c:v>#N/A</c:v>
                </c:pt>
                <c:pt idx="12">
                  <c:v>#N/A</c:v>
                </c:pt>
                <c:pt idx="13">
                  <c:v>7938</c:v>
                </c:pt>
                <c:pt idx="14">
                  <c:v>#N/A</c:v>
                </c:pt>
              </c:numCache>
            </c:numRef>
          </c:val>
          <c:smooth val="0"/>
          <c:extLst>
            <c:ext xmlns:c16="http://schemas.microsoft.com/office/drawing/2014/chart" uri="{C3380CC4-5D6E-409C-BE32-E72D297353CC}">
              <c16:uniqueId val="{00000008-1DA1-4008-90CB-9E69C2E027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198800</c:v>
                </c:pt>
                <c:pt idx="5">
                  <c:v>194250</c:v>
                </c:pt>
                <c:pt idx="8">
                  <c:v>189519</c:v>
                </c:pt>
                <c:pt idx="11">
                  <c:v>188778</c:v>
                </c:pt>
                <c:pt idx="14">
                  <c:v>181376</c:v>
                </c:pt>
              </c:numCache>
            </c:numRef>
          </c:val>
          <c:extLst>
            <c:ext xmlns:c16="http://schemas.microsoft.com/office/drawing/2014/chart" uri="{C3380CC4-5D6E-409C-BE32-E72D297353CC}">
              <c16:uniqueId val="{00000000-DFB4-461B-A294-565807397C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26220</c:v>
                </c:pt>
                <c:pt idx="5">
                  <c:v>24090</c:v>
                </c:pt>
                <c:pt idx="8">
                  <c:v>24421</c:v>
                </c:pt>
                <c:pt idx="11">
                  <c:v>24300</c:v>
                </c:pt>
                <c:pt idx="14">
                  <c:v>23134</c:v>
                </c:pt>
              </c:numCache>
            </c:numRef>
          </c:val>
          <c:extLst>
            <c:ext xmlns:c16="http://schemas.microsoft.com/office/drawing/2014/chart" uri="{C3380CC4-5D6E-409C-BE32-E72D297353CC}">
              <c16:uniqueId val="{00000001-DFB4-461B-A294-565807397C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28856</c:v>
                </c:pt>
                <c:pt idx="5">
                  <c:v>28432</c:v>
                </c:pt>
                <c:pt idx="8">
                  <c:v>30671</c:v>
                </c:pt>
                <c:pt idx="11">
                  <c:v>35414</c:v>
                </c:pt>
                <c:pt idx="14">
                  <c:v>40272</c:v>
                </c:pt>
              </c:numCache>
            </c:numRef>
          </c:val>
          <c:extLst>
            <c:ext xmlns:c16="http://schemas.microsoft.com/office/drawing/2014/chart" uri="{C3380CC4-5D6E-409C-BE32-E72D297353CC}">
              <c16:uniqueId val="{00000002-DFB4-461B-A294-565807397C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B4-461B-A294-565807397C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B4-461B-A294-565807397C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507</c:v>
                </c:pt>
                <c:pt idx="3">
                  <c:v>575</c:v>
                </c:pt>
                <c:pt idx="6">
                  <c:v>785</c:v>
                </c:pt>
                <c:pt idx="9">
                  <c:v>825</c:v>
                </c:pt>
                <c:pt idx="12">
                  <c:v>847</c:v>
                </c:pt>
              </c:numCache>
            </c:numRef>
          </c:val>
          <c:extLst>
            <c:ext xmlns:c16="http://schemas.microsoft.com/office/drawing/2014/chart" uri="{C3380CC4-5D6E-409C-BE32-E72D297353CC}">
              <c16:uniqueId val="{00000005-DFB4-461B-A294-565807397C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19002</c:v>
                </c:pt>
                <c:pt idx="3">
                  <c:v>18803</c:v>
                </c:pt>
                <c:pt idx="6">
                  <c:v>19305</c:v>
                </c:pt>
                <c:pt idx="9">
                  <c:v>19936</c:v>
                </c:pt>
                <c:pt idx="12">
                  <c:v>20356</c:v>
                </c:pt>
              </c:numCache>
            </c:numRef>
          </c:val>
          <c:extLst>
            <c:ext xmlns:c16="http://schemas.microsoft.com/office/drawing/2014/chart" uri="{C3380CC4-5D6E-409C-BE32-E72D297353CC}">
              <c16:uniqueId val="{00000006-DFB4-461B-A294-565807397C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579</c:v>
                </c:pt>
                <c:pt idx="3">
                  <c:v>449</c:v>
                </c:pt>
                <c:pt idx="6">
                  <c:v>388</c:v>
                </c:pt>
                <c:pt idx="9">
                  <c:v>329</c:v>
                </c:pt>
                <c:pt idx="12">
                  <c:v>403</c:v>
                </c:pt>
              </c:numCache>
            </c:numRef>
          </c:val>
          <c:extLst>
            <c:ext xmlns:c16="http://schemas.microsoft.com/office/drawing/2014/chart" uri="{C3380CC4-5D6E-409C-BE32-E72D297353CC}">
              <c16:uniqueId val="{00000007-DFB4-461B-A294-565807397C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73808</c:v>
                </c:pt>
                <c:pt idx="3">
                  <c:v>68303</c:v>
                </c:pt>
                <c:pt idx="6">
                  <c:v>66198</c:v>
                </c:pt>
                <c:pt idx="9">
                  <c:v>61472</c:v>
                </c:pt>
                <c:pt idx="12">
                  <c:v>56755</c:v>
                </c:pt>
              </c:numCache>
            </c:numRef>
          </c:val>
          <c:extLst>
            <c:ext xmlns:c16="http://schemas.microsoft.com/office/drawing/2014/chart" uri="{C3380CC4-5D6E-409C-BE32-E72D297353CC}">
              <c16:uniqueId val="{00000008-DFB4-461B-A294-565807397C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22451</c:v>
                </c:pt>
                <c:pt idx="3">
                  <c:v>27827</c:v>
                </c:pt>
                <c:pt idx="6">
                  <c:v>28981</c:v>
                </c:pt>
                <c:pt idx="9">
                  <c:v>19157</c:v>
                </c:pt>
                <c:pt idx="12">
                  <c:v>12302</c:v>
                </c:pt>
              </c:numCache>
            </c:numRef>
          </c:val>
          <c:extLst>
            <c:ext xmlns:c16="http://schemas.microsoft.com/office/drawing/2014/chart" uri="{C3380CC4-5D6E-409C-BE32-E72D297353CC}">
              <c16:uniqueId val="{00000009-DFB4-461B-A294-565807397C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236141</c:v>
                </c:pt>
                <c:pt idx="3">
                  <c:v>234718</c:v>
                </c:pt>
                <c:pt idx="6">
                  <c:v>233945</c:v>
                </c:pt>
                <c:pt idx="9">
                  <c:v>239297</c:v>
                </c:pt>
                <c:pt idx="12">
                  <c:v>235581</c:v>
                </c:pt>
              </c:numCache>
            </c:numRef>
          </c:val>
          <c:extLst>
            <c:ext xmlns:c16="http://schemas.microsoft.com/office/drawing/2014/chart" uri="{C3380CC4-5D6E-409C-BE32-E72D297353CC}">
              <c16:uniqueId val="{0000000A-DFB4-461B-A294-565807397C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98611</c:v>
                </c:pt>
                <c:pt idx="2">
                  <c:v>#N/A</c:v>
                </c:pt>
                <c:pt idx="3">
                  <c:v>#N/A</c:v>
                </c:pt>
                <c:pt idx="4">
                  <c:v>103902</c:v>
                </c:pt>
                <c:pt idx="5">
                  <c:v>#N/A</c:v>
                </c:pt>
                <c:pt idx="6">
                  <c:v>#N/A</c:v>
                </c:pt>
                <c:pt idx="7">
                  <c:v>104991</c:v>
                </c:pt>
                <c:pt idx="8">
                  <c:v>#N/A</c:v>
                </c:pt>
                <c:pt idx="9">
                  <c:v>#N/A</c:v>
                </c:pt>
                <c:pt idx="10">
                  <c:v>92524</c:v>
                </c:pt>
                <c:pt idx="11">
                  <c:v>#N/A</c:v>
                </c:pt>
                <c:pt idx="12">
                  <c:v>#N/A</c:v>
                </c:pt>
                <c:pt idx="13">
                  <c:v>81463</c:v>
                </c:pt>
                <c:pt idx="14">
                  <c:v>#N/A</c:v>
                </c:pt>
              </c:numCache>
            </c:numRef>
          </c:val>
          <c:smooth val="0"/>
          <c:extLst>
            <c:ext xmlns:c16="http://schemas.microsoft.com/office/drawing/2014/chart" uri="{C3380CC4-5D6E-409C-BE32-E72D297353CC}">
              <c16:uniqueId val="{0000000B-DFB4-461B-A294-565807397C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8755</c:v>
                </c:pt>
                <c:pt idx="1">
                  <c:v>9756</c:v>
                </c:pt>
                <c:pt idx="2">
                  <c:v>10256</c:v>
                </c:pt>
              </c:numCache>
            </c:numRef>
          </c:val>
          <c:extLst>
            <c:ext xmlns:c16="http://schemas.microsoft.com/office/drawing/2014/chart" uri="{C3380CC4-5D6E-409C-BE32-E72D297353CC}">
              <c16:uniqueId val="{00000000-9677-405B-81B8-365E076A63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5411</c:v>
                </c:pt>
                <c:pt idx="1">
                  <c:v>6845</c:v>
                </c:pt>
                <c:pt idx="2">
                  <c:v>9740</c:v>
                </c:pt>
              </c:numCache>
            </c:numRef>
          </c:val>
          <c:extLst>
            <c:ext xmlns:c16="http://schemas.microsoft.com/office/drawing/2014/chart" uri="{C3380CC4-5D6E-409C-BE32-E72D297353CC}">
              <c16:uniqueId val="{00000001-9677-405B-81B8-365E076A63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8452</c:v>
                </c:pt>
                <c:pt idx="1">
                  <c:v>9348</c:v>
                </c:pt>
                <c:pt idx="2">
                  <c:v>9764</c:v>
                </c:pt>
              </c:numCache>
            </c:numRef>
          </c:val>
          <c:extLst>
            <c:ext xmlns:c16="http://schemas.microsoft.com/office/drawing/2014/chart" uri="{C3380CC4-5D6E-409C-BE32-E72D297353CC}">
              <c16:uniqueId val="{00000002-9677-405B-81B8-365E076A63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{AE26ABC2-A606-4D52-BD71-06BB96D80A74}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7B3-48B1-90B9-6BC03A2D15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{569F8907-9B16-4F93-9690-235DB1F46AD8}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B3-48B1-90B9-6BC03A2D15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{A7CC6AFA-A98A-4A17-AF94-068D1A3B907D}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B3-48B1-90B9-6BC03A2D15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{83812650-311C-402C-AAFD-4F3566412139}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B3-48B1-90B9-6BC03A2D15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{B1278F1B-4308-44E3-BE36-A2522277CD21}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B3-48B1-90B9-6BC03A2D151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{9322831F-4EBA-478A-9380-FEAFE35D8714}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7B3-48B1-90B9-6BC03A2D151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{7EDCECD4-3617-423C-B72E-F35CC3E1C605}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7B3-48B1-90B9-6BC03A2D151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{48A0F019-4F08-4106-BACE-E1931312F437}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7B3-48B1-90B9-6BC03A2D151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{51FB6FB8-60B8-4A1A-8EFA-2C6782F70C8A}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7B3-48B1-90B9-6BC03A2D15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64.2</c:v>
                </c:pt>
                <c:pt idx="16">
                  <c:v>65.3</c:v>
                </c:pt>
                <c:pt idx="24">
                  <c:v>65.599999999999994</c:v>
                </c:pt>
                <c:pt idx="32">
                  <c:v>66.5</c:v>
                </c:pt>
              </c:numCache>
            </c:numRef>
          </c:xVal>
          <c:yVal>
            <c:numRef>
              <c:f>公会計指標分析・財政指標組合せ分析表!$BP$51:$DC$51</c:f>
              <c:numCache>
                <c:formatCode>#,##0.0;"▲ "#,##0.0</c:formatCode>
                <c:ptCount val="40"/>
                <c:pt idx="0">
                  <c:v>118.9</c:v>
                </c:pt>
                <c:pt idx="8">
                  <c:v>125.5</c:v>
                </c:pt>
                <c:pt idx="16">
                  <c:v>124.8</c:v>
                </c:pt>
                <c:pt idx="24">
                  <c:v>104.8</c:v>
                </c:pt>
                <c:pt idx="32">
                  <c:v>94.9</c:v>
                </c:pt>
              </c:numCache>
            </c:numRef>
          </c:yVal>
          <c:smooth val="0"/>
          <c:extLst>
            <c:ext xmlns:c16="http://schemas.microsoft.com/office/drawing/2014/chart" uri="{C3380CC4-5D6E-409C-BE32-E72D297353CC}">
              <c16:uniqueId val="{00000009-27B3-48B1-90B9-6BC03A2D15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{FCF74E1F-3E64-4014-91B3-98DD76E9E93C}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7B3-48B1-90B9-6BC03A2D15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{BF589339-D0A3-406D-A574-A6A88632A5BC}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B3-48B1-90B9-6BC03A2D15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{77FB9245-0C64-4FA3-8714-A8A42988A7C5}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B3-48B1-90B9-6BC03A2D15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{B8EC8C49-945B-403E-9BE8-90F6CB02BBB0}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B3-48B1-90B9-6BC03A2D15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{C588DBA4-DAA3-480A-8EA1-560533A373BD}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B3-48B1-90B9-6BC03A2D151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{AE4EF810-1732-4DCD-A24E-0A158ED87B12}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7B3-48B1-90B9-6BC03A2D151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{A1A0BF11-6243-4609-86C4-04E252EF639E}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7B3-48B1-90B9-6BC03A2D151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{378B80B3-35F1-485E-8B29-95560CA492FE}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7B3-48B1-90B9-6BC03A2D151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{1C75966B-2477-41EF-A47B-8ED25056685A}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7B3-48B1-90B9-6BC03A2D15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27B3-48B1-90B9-6BC03A2D1514}"/>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{84F8084C-3632-4F0F-9560-383CFA024A57}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D23-48AA-AA59-C8010C2138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{1443DDA6-C70F-4211-9E1C-CF77FE0FBFCC}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23-48AA-AA59-C8010C2138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{F8FD5CBB-6057-4C95-A4F2-A7C169E6454B}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23-48AA-AA59-C8010C2138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{1DB0EF6A-FAD6-457F-A1F5-B505963D74D1}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23-48AA-AA59-C8010C2138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{06FC4CEB-AF6D-4E95-9DFF-9AF86EFE87D5}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23-48AA-AA59-C8010C2138F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{A986DE1F-1ECD-482B-A3EB-6DCBD111D38F}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D23-48AA-AA59-C8010C2138F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{CEDF75DB-8E19-45CB-8F4C-EFDB37D0ABD9}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D23-48AA-AA59-C8010C2138F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{86B56E4A-DA0B-4F51-8EF6-9E8665051808}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D23-48AA-AA59-C8010C2138F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{F0066778-80C2-4F1A-B338-0D4CBE120170}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D23-48AA-AA59-C8010C2138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8.5</c:v>
                </c:pt>
                <c:pt idx="16">
                  <c:v>7.7</c:v>
                </c:pt>
                <c:pt idx="24">
                  <c:v>7.5</c:v>
                </c:pt>
                <c:pt idx="32">
                  <c:v>8</c:v>
                </c:pt>
              </c:numCache>
            </c:numRef>
          </c:xVal>
          <c:yVal>
            <c:numRef>
              <c:f>公会計指標分析・財政指標組合せ分析表!$BP$73:$DC$73</c:f>
              <c:numCache>
                <c:formatCode>#,##0.0;"▲ "#,##0.0</c:formatCode>
                <c:ptCount val="40"/>
                <c:pt idx="0">
                  <c:v>118.9</c:v>
                </c:pt>
                <c:pt idx="8">
                  <c:v>125.5</c:v>
                </c:pt>
                <c:pt idx="16">
                  <c:v>124.8</c:v>
                </c:pt>
                <c:pt idx="24">
                  <c:v>104.8</c:v>
                </c:pt>
                <c:pt idx="32">
                  <c:v>94.9</c:v>
                </c:pt>
              </c:numCache>
            </c:numRef>
          </c:yVal>
          <c:smooth val="0"/>
          <c:extLst>
            <c:ext xmlns:c16="http://schemas.microsoft.com/office/drawing/2014/chart" uri="{C3380CC4-5D6E-409C-BE32-E72D297353CC}">
              <c16:uniqueId val="{00000009-7D23-48AA-AA59-C8010C2138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{419E901E-9B45-41FA-98F1-7A37EF539E5F}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D23-48AA-AA59-C8010C2138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{6FBD44F1-919D-4B2F-AB55-6CDEB2BE9FB5}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23-48AA-AA59-C8010C2138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{1C4427F9-F97D-4308-BA03-824BE4EE9917}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23-48AA-AA59-C8010C2138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{A101EB8C-C831-49C4-8415-C208D65FF7B2}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23-48AA-AA59-C8010C2138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{66D9E71D-60C0-4F1D-8FAA-10D8E63006CC}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23-48AA-AA59-C8010C2138F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{1C4628AE-44BD-434C-9ABB-9D899BD9BBD6}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D23-48AA-AA59-C8010C2138F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{25831077-85FF-4754-B0DE-57E48399FEB2}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D23-48AA-AA59-C8010C2138F4}"/>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{88E6A5F3-1FD7-473B-BD33-6618F8F916EF}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D23-48AA-AA59-C8010C2138F4}"/>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{260680BE-9120-46EB-A6E5-2B6B587A598C}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D23-48AA-AA59-C8010C2138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7D23-48AA-AA59-C8010C2138F4}"/>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409,075
401,505
1,241.70
190,208,167
185,526,848
3,538,354
103,405,647
235,383,562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ここ数年は０．８０前後で推移しており、概ね類似団体の平均値である。</a:t>
          </a:r>
        </a:p>
        <a:p>
          <a:r>
            <a:rPr kumimoji="1" lang="ja-JP" altLang="en-US" sz="1300">
              <a:latin typeface="ＭＳ Ｐゴシック" panose="020B0600070205080204" pitchFamily="50" charset="-128"/>
              <a:ea typeface="ＭＳ Ｐゴシック" panose="020B0600070205080204" pitchFamily="50" charset="-128"/>
            </a:rPr>
            <a:t>今後の対応策としては、市税の課税客体を確実に把握するとともに、収納率の向上を図るなど、歳入の確保に努める。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1" name="直線コネクタ 70"/>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xdr:cNvCxnSpPr/>
      </xdr:nvCxnSpPr>
      <xdr:spPr>
        <a:xfrm>
          <a:off x="3225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前年度と比較し、指標は上昇した。</a:t>
          </a:r>
        </a:p>
        <a:p>
          <a:r>
            <a:rPr kumimoji="1" lang="ja-JP" altLang="en-US" sz="1300">
              <a:latin typeface="ＭＳ Ｐゴシック" panose="020B0600070205080204" pitchFamily="50" charset="-128"/>
              <a:ea typeface="ＭＳ Ｐゴシック" panose="020B0600070205080204" pitchFamily="50" charset="-128"/>
            </a:rPr>
            <a:t>主な要因としては、歳出において維持補修費の減少などがあったものの歳入において臨時財政対策債が減少したことなどが挙げられる。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64</xdr:row>
      <xdr:rowOff>106934</xdr:rowOff>
    </xdr:to>
    <xdr:cxnSp macro="">
      <xdr:nvCxnSpPr>
        <xdr:cNvPr id="132" name="直線コネクタ 131"/>
        <xdr:cNvCxnSpPr/>
      </xdr:nvCxnSpPr>
      <xdr:spPr>
        <a:xfrm>
          <a:off x="4114800" y="10877042"/>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29718</xdr:rowOff>
    </xdr:to>
    <xdr:cxnSp macro="">
      <xdr:nvCxnSpPr>
        <xdr:cNvPr id="135" name="直線コネクタ 134"/>
        <xdr:cNvCxnSpPr/>
      </xdr:nvCxnSpPr>
      <xdr:spPr>
        <a:xfrm flipV="1">
          <a:off x="3225800" y="1087704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111760</xdr:rowOff>
    </xdr:to>
    <xdr:cxnSp macro="">
      <xdr:nvCxnSpPr>
        <xdr:cNvPr id="138" name="直線コネクタ 137"/>
        <xdr:cNvCxnSpPr/>
      </xdr:nvCxnSpPr>
      <xdr:spPr>
        <a:xfrm flipV="1">
          <a:off x="2336800" y="110025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111760</xdr:rowOff>
    </xdr:to>
    <xdr:cxnSp macro="">
      <xdr:nvCxnSpPr>
        <xdr:cNvPr id="141" name="直線コネクタ 140"/>
        <xdr:cNvCxnSpPr/>
      </xdr:nvCxnSpPr>
      <xdr:spPr>
        <a:xfrm>
          <a:off x="1447800" y="1101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51" name="楕円 150"/>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72661</xdr:rowOff>
    </xdr:from>
    <xdr:ext cx="762000" cy="259045"/>
    <xdr:sp macro="" textlink="">
      <xdr:nvSpPr>
        <xdr:cNvPr id="152" name="財政構造の弾力性該当値テキスト"/>
        <xdr:cNvSpPr txBox="1"/>
      </xdr:nvSpPr>
      <xdr:spPr>
        <a:xfrm>
          <a:off x="50419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3" name="楕円 152"/>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4" name="テキスト ボックス 15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5" name="楕円 154"/>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6" name="テキスト ボックス 155"/>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8" name="テキスト ボックス 157"/>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60" name="テキスト ボックス 159"/>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前年度と比較し、指標は上昇した。</a:t>
          </a:r>
        </a:p>
        <a:p>
          <a:r>
            <a:rPr kumimoji="1" lang="ja-JP" altLang="en-US" sz="1300">
              <a:latin typeface="ＭＳ Ｐゴシック" panose="020B0600070205080204" pitchFamily="50" charset="-128"/>
              <a:ea typeface="ＭＳ Ｐゴシック" panose="020B0600070205080204" pitchFamily="50" charset="-128"/>
            </a:rPr>
            <a:t>主な要因としては、光熱費高騰に伴う施設管理費の増加などが挙げられる。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58648</xdr:rowOff>
    </xdr:from>
    <xdr:to>
      <xdr:col>23</xdr:col>
      <xdr:colOff>133350</xdr:colOff>
      <xdr:row>83</xdr:row>
      <xdr:rowOff>110367</xdr:rowOff>
    </xdr:to>
    <xdr:cxnSp macro="">
      <xdr:nvCxnSpPr>
        <xdr:cNvPr id="195" name="直線コネクタ 194"/>
        <xdr:cNvCxnSpPr/>
      </xdr:nvCxnSpPr>
      <xdr:spPr>
        <a:xfrm>
          <a:off x="4114800" y="14288998"/>
          <a:ext cx="838200" cy="5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144838</xdr:rowOff>
    </xdr:from>
    <xdr:to>
      <xdr:col>19</xdr:col>
      <xdr:colOff>133350</xdr:colOff>
      <xdr:row>83</xdr:row>
      <xdr:rowOff>58648</xdr:rowOff>
    </xdr:to>
    <xdr:cxnSp macro="">
      <xdr:nvCxnSpPr>
        <xdr:cNvPr id="198" name="直線コネクタ 197"/>
        <xdr:cNvCxnSpPr/>
      </xdr:nvCxnSpPr>
      <xdr:spPr>
        <a:xfrm>
          <a:off x="3225800" y="14203738"/>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81141</xdr:rowOff>
    </xdr:from>
    <xdr:to>
      <xdr:col>15</xdr:col>
      <xdr:colOff>82550</xdr:colOff>
      <xdr:row>82</xdr:row>
      <xdr:rowOff>144838</xdr:rowOff>
    </xdr:to>
    <xdr:cxnSp macro="">
      <xdr:nvCxnSpPr>
        <xdr:cNvPr id="201" name="直線コネクタ 200"/>
        <xdr:cNvCxnSpPr/>
      </xdr:nvCxnSpPr>
      <xdr:spPr>
        <a:xfrm>
          <a:off x="2336800" y="13968591"/>
          <a:ext cx="889000" cy="2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39719</xdr:rowOff>
    </xdr:from>
    <xdr:to>
      <xdr:col>11</xdr:col>
      <xdr:colOff>31750</xdr:colOff>
      <xdr:row>81</xdr:row>
      <xdr:rowOff>81141</xdr:rowOff>
    </xdr:to>
    <xdr:cxnSp macro="">
      <xdr:nvCxnSpPr>
        <xdr:cNvPr id="204" name="直線コネクタ 203"/>
        <xdr:cNvCxnSpPr/>
      </xdr:nvCxnSpPr>
      <xdr:spPr>
        <a:xfrm>
          <a:off x="1447800" y="13927169"/>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59567</xdr:rowOff>
    </xdr:from>
    <xdr:to>
      <xdr:col>23</xdr:col>
      <xdr:colOff>184150</xdr:colOff>
      <xdr:row>83</xdr:row>
      <xdr:rowOff>161167</xdr:rowOff>
    </xdr:to>
    <xdr:sp macro="" textlink="">
      <xdr:nvSpPr>
        <xdr:cNvPr id="214" name="楕円 213"/>
        <xdr:cNvSpPr/>
      </xdr:nvSpPr>
      <xdr:spPr>
        <a:xfrm>
          <a:off x="4902200" y="142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76094</xdr:rowOff>
    </xdr:from>
    <xdr:ext cx="762000" cy="259045"/>
    <xdr:sp macro="" textlink="">
      <xdr:nvSpPr>
        <xdr:cNvPr id="215" name="人件費・物件費等の状況該当値テキスト"/>
        <xdr:cNvSpPr txBox="1"/>
      </xdr:nvSpPr>
      <xdr:spPr>
        <a:xfrm>
          <a:off x="5041900" y="1413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7848</xdr:rowOff>
    </xdr:from>
    <xdr:to>
      <xdr:col>19</xdr:col>
      <xdr:colOff>184150</xdr:colOff>
      <xdr:row>83</xdr:row>
      <xdr:rowOff>109448</xdr:rowOff>
    </xdr:to>
    <xdr:sp macro="" textlink="">
      <xdr:nvSpPr>
        <xdr:cNvPr id="216" name="楕円 215"/>
        <xdr:cNvSpPr/>
      </xdr:nvSpPr>
      <xdr:spPr>
        <a:xfrm>
          <a:off x="4064000" y="142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119625</xdr:rowOff>
    </xdr:from>
    <xdr:ext cx="736600" cy="259045"/>
    <xdr:sp macro="" textlink="">
      <xdr:nvSpPr>
        <xdr:cNvPr id="217" name="テキスト ボックス 216"/>
        <xdr:cNvSpPr txBox="1"/>
      </xdr:nvSpPr>
      <xdr:spPr>
        <a:xfrm>
          <a:off x="3733800" y="14007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94038</xdr:rowOff>
    </xdr:from>
    <xdr:to>
      <xdr:col>15</xdr:col>
      <xdr:colOff>133350</xdr:colOff>
      <xdr:row>83</xdr:row>
      <xdr:rowOff>24188</xdr:rowOff>
    </xdr:to>
    <xdr:sp macro="" textlink="">
      <xdr:nvSpPr>
        <xdr:cNvPr id="218" name="楕円 217"/>
        <xdr:cNvSpPr/>
      </xdr:nvSpPr>
      <xdr:spPr>
        <a:xfrm>
          <a:off x="3175000" y="141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8965</xdr:rowOff>
    </xdr:from>
    <xdr:ext cx="762000" cy="259045"/>
    <xdr:sp macro="" textlink="">
      <xdr:nvSpPr>
        <xdr:cNvPr id="219" name="テキスト ボックス 218"/>
        <xdr:cNvSpPr txBox="1"/>
      </xdr:nvSpPr>
      <xdr:spPr>
        <a:xfrm>
          <a:off x="2844800" y="1423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30341</xdr:rowOff>
    </xdr:from>
    <xdr:to>
      <xdr:col>11</xdr:col>
      <xdr:colOff>82550</xdr:colOff>
      <xdr:row>81</xdr:row>
      <xdr:rowOff>131941</xdr:rowOff>
    </xdr:to>
    <xdr:sp macro="" textlink="">
      <xdr:nvSpPr>
        <xdr:cNvPr id="220" name="楕円 219"/>
        <xdr:cNvSpPr/>
      </xdr:nvSpPr>
      <xdr:spPr>
        <a:xfrm>
          <a:off x="2286000" y="139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142118</xdr:rowOff>
    </xdr:from>
    <xdr:ext cx="762000" cy="259045"/>
    <xdr:sp macro="" textlink="">
      <xdr:nvSpPr>
        <xdr:cNvPr id="221" name="テキスト ボックス 220"/>
        <xdr:cNvSpPr txBox="1"/>
      </xdr:nvSpPr>
      <xdr:spPr>
        <a:xfrm>
          <a:off x="1955800" y="1368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160369</xdr:rowOff>
    </xdr:from>
    <xdr:to>
      <xdr:col>7</xdr:col>
      <xdr:colOff>31750</xdr:colOff>
      <xdr:row>81</xdr:row>
      <xdr:rowOff>90519</xdr:rowOff>
    </xdr:to>
    <xdr:sp macro="" textlink="">
      <xdr:nvSpPr>
        <xdr:cNvPr id="222" name="楕円 221"/>
        <xdr:cNvSpPr/>
      </xdr:nvSpPr>
      <xdr:spPr>
        <a:xfrm>
          <a:off x="1397000" y="138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100696</xdr:rowOff>
    </xdr:from>
    <xdr:ext cx="762000" cy="259045"/>
    <xdr:sp macro="" textlink="">
      <xdr:nvSpPr>
        <xdr:cNvPr id="223" name="テキスト ボックス 222"/>
        <xdr:cNvSpPr txBox="1"/>
      </xdr:nvSpPr>
      <xdr:spPr>
        <a:xfrm>
          <a:off x="1066800" y="1364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前年度と比較し、指標は改善した。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主な要因としては、経験年数が長い職員の平均給料月額が低下したことなどによるものである。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170543</xdr:rowOff>
    </xdr:to>
    <xdr:cxnSp macro="">
      <xdr:nvCxnSpPr>
        <xdr:cNvPr id="259" name="直線コネクタ 258"/>
        <xdr:cNvCxnSpPr/>
      </xdr:nvCxnSpPr>
      <xdr:spPr>
        <a:xfrm flipV="1">
          <a:off x="16179800" y="1484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86</xdr:row>
      <xdr:rowOff>170543</xdr:rowOff>
    </xdr:to>
    <xdr:cxnSp macro="">
      <xdr:nvCxnSpPr>
        <xdr:cNvPr id="262" name="直線コネクタ 261"/>
        <xdr:cNvCxnSpPr/>
      </xdr:nvCxnSpPr>
      <xdr:spPr>
        <a:xfrm>
          <a:off x="15290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5" name="直線コネクタ 264"/>
        <xdr:cNvCxnSpPr/>
      </xdr:nvCxnSpPr>
      <xdr:spPr>
        <a:xfrm>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8" name="直線コネクタ 267"/>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9"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小学校区単位を基本として地区センター（住民サービス関連施設）を設置しているほか、公立保育所の比率が他の自治体と比較して多いことなどから、類似団体平均を上回っている。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とも行政需要に柔軟に対応できるよう、より効果的で専門性の高いサービス提供を図っていくため、再任用・再雇用職員や任期付職員、会計年度任用職員を活用し、限られた人材を真に行政が担うべき分野に配置することを基本としながら、定員の適正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122344</xdr:rowOff>
    </xdr:from>
    <xdr:to>
      <xdr:col>81</xdr:col>
      <xdr:colOff>44450</xdr:colOff>
      <xdr:row>63</xdr:row>
      <xdr:rowOff>126365</xdr:rowOff>
    </xdr:to>
    <xdr:cxnSp macro="">
      <xdr:nvCxnSpPr>
        <xdr:cNvPr id="322" name="直線コネクタ 321"/>
        <xdr:cNvCxnSpPr/>
      </xdr:nvCxnSpPr>
      <xdr:spPr>
        <a:xfrm flipV="1">
          <a:off x="16179800" y="1092369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106256</xdr:rowOff>
    </xdr:from>
    <xdr:to>
      <xdr:col>77</xdr:col>
      <xdr:colOff>44450</xdr:colOff>
      <xdr:row>63</xdr:row>
      <xdr:rowOff>126365</xdr:rowOff>
    </xdr:to>
    <xdr:cxnSp macro="">
      <xdr:nvCxnSpPr>
        <xdr:cNvPr id="325" name="直線コネクタ 324"/>
        <xdr:cNvCxnSpPr/>
      </xdr:nvCxnSpPr>
      <xdr:spPr>
        <a:xfrm>
          <a:off x="15290800" y="1090760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49954</xdr:rowOff>
    </xdr:from>
    <xdr:to>
      <xdr:col>72</xdr:col>
      <xdr:colOff>203200</xdr:colOff>
      <xdr:row>63</xdr:row>
      <xdr:rowOff>106256</xdr:rowOff>
    </xdr:to>
    <xdr:cxnSp macro="">
      <xdr:nvCxnSpPr>
        <xdr:cNvPr id="328" name="直線コネクタ 327"/>
        <xdr:cNvCxnSpPr/>
      </xdr:nvCxnSpPr>
      <xdr:spPr>
        <a:xfrm>
          <a:off x="14401800" y="1085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165100</xdr:rowOff>
    </xdr:from>
    <xdr:to>
      <xdr:col>68</xdr:col>
      <xdr:colOff>152400</xdr:colOff>
      <xdr:row>63</xdr:row>
      <xdr:rowOff>49954</xdr:rowOff>
    </xdr:to>
    <xdr:cxnSp macro="">
      <xdr:nvCxnSpPr>
        <xdr:cNvPr id="331" name="直線コネクタ 330"/>
        <xdr:cNvCxnSpPr/>
      </xdr:nvCxnSpPr>
      <xdr:spPr>
        <a:xfrm>
          <a:off x="13512800" y="1079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71544</xdr:rowOff>
    </xdr:from>
    <xdr:to>
      <xdr:col>81</xdr:col>
      <xdr:colOff>95250</xdr:colOff>
      <xdr:row>64</xdr:row>
      <xdr:rowOff>1694</xdr:rowOff>
    </xdr:to>
    <xdr:sp macro="" textlink="">
      <xdr:nvSpPr>
        <xdr:cNvPr id="341" name="楕円 340"/>
        <xdr:cNvSpPr/>
      </xdr:nvSpPr>
      <xdr:spPr>
        <a:xfrm>
          <a:off x="16967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43621</xdr:rowOff>
    </xdr:from>
    <xdr:ext cx="762000" cy="259045"/>
    <xdr:sp macro="" textlink="">
      <xdr:nvSpPr>
        <xdr:cNvPr id="342" name="定員管理の状況該当値テキスト"/>
        <xdr:cNvSpPr txBox="1"/>
      </xdr:nvSpPr>
      <xdr:spPr>
        <a:xfrm>
          <a:off x="17106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75565</xdr:rowOff>
    </xdr:from>
    <xdr:to>
      <xdr:col>77</xdr:col>
      <xdr:colOff>95250</xdr:colOff>
      <xdr:row>64</xdr:row>
      <xdr:rowOff>5715</xdr:rowOff>
    </xdr:to>
    <xdr:sp macro="" textlink="">
      <xdr:nvSpPr>
        <xdr:cNvPr id="343" name="楕円 342"/>
        <xdr:cNvSpPr/>
      </xdr:nvSpPr>
      <xdr:spPr>
        <a:xfrm>
          <a:off x="16129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161942</xdr:rowOff>
    </xdr:from>
    <xdr:ext cx="736600" cy="259045"/>
    <xdr:sp macro="" textlink="">
      <xdr:nvSpPr>
        <xdr:cNvPr id="344" name="テキスト ボックス 343"/>
        <xdr:cNvSpPr txBox="1"/>
      </xdr:nvSpPr>
      <xdr:spPr>
        <a:xfrm>
          <a:off x="15798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55456</xdr:rowOff>
    </xdr:from>
    <xdr:to>
      <xdr:col>73</xdr:col>
      <xdr:colOff>44450</xdr:colOff>
      <xdr:row>63</xdr:row>
      <xdr:rowOff>157056</xdr:rowOff>
    </xdr:to>
    <xdr:sp macro="" textlink="">
      <xdr:nvSpPr>
        <xdr:cNvPr id="345" name="楕円 344"/>
        <xdr:cNvSpPr/>
      </xdr:nvSpPr>
      <xdr:spPr>
        <a:xfrm>
          <a:off x="15240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141833</xdr:rowOff>
    </xdr:from>
    <xdr:ext cx="762000" cy="259045"/>
    <xdr:sp macro="" textlink="">
      <xdr:nvSpPr>
        <xdr:cNvPr id="346" name="テキスト ボックス 345"/>
        <xdr:cNvSpPr txBox="1"/>
      </xdr:nvSpPr>
      <xdr:spPr>
        <a:xfrm>
          <a:off x="14909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170604</xdr:rowOff>
    </xdr:from>
    <xdr:to>
      <xdr:col>68</xdr:col>
      <xdr:colOff>203200</xdr:colOff>
      <xdr:row>63</xdr:row>
      <xdr:rowOff>100754</xdr:rowOff>
    </xdr:to>
    <xdr:sp macro="" textlink="">
      <xdr:nvSpPr>
        <xdr:cNvPr id="347" name="楕円 346"/>
        <xdr:cNvSpPr/>
      </xdr:nvSpPr>
      <xdr:spPr>
        <a:xfrm>
          <a:off x="14351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85531</xdr:rowOff>
    </xdr:from>
    <xdr:ext cx="762000" cy="259045"/>
    <xdr:sp macro="" textlink="">
      <xdr:nvSpPr>
        <xdr:cNvPr id="348" name="テキスト ボックス 347"/>
        <xdr:cNvSpPr txBox="1"/>
      </xdr:nvSpPr>
      <xdr:spPr>
        <a:xfrm>
          <a:off x="14020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49" name="楕円 348"/>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50" name="テキスト ボックス 349"/>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前年度と比較し、指標は上昇した。</a:t>
          </a:r>
        </a:p>
        <a:p>
          <a:r>
            <a:rPr kumimoji="1" lang="ja-JP" altLang="en-US" sz="1300">
              <a:latin typeface="ＭＳ Ｐゴシック" panose="020B0600070205080204" pitchFamily="50" charset="-128"/>
              <a:ea typeface="ＭＳ Ｐゴシック" panose="020B0600070205080204" pitchFamily="50" charset="-128"/>
            </a:rPr>
            <a:t>主な要因としては、元利償還金が増加したことなどによるものである。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臨時財政対策債や、学校の整備などに充当してきた起債の償還が依然として高水準にあり、義務教育学校「水橋学園」の整備等も今後見込まれることから、引き続き市債の発行をできる限り抑制するとともに、発行にあたっては、交付税措置のある有利な市債を活用し、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43</xdr:row>
      <xdr:rowOff>14817</xdr:rowOff>
    </xdr:to>
    <xdr:cxnSp macro="">
      <xdr:nvCxnSpPr>
        <xdr:cNvPr id="385" name="直線コネクタ 384"/>
        <xdr:cNvCxnSpPr/>
      </xdr:nvCxnSpPr>
      <xdr:spPr>
        <a:xfrm>
          <a:off x="16179800" y="732971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42</xdr:row>
      <xdr:rowOff>151795</xdr:rowOff>
    </xdr:to>
    <xdr:cxnSp macro="">
      <xdr:nvCxnSpPr>
        <xdr:cNvPr id="388" name="直線コネクタ 387"/>
        <xdr:cNvCxnSpPr/>
      </xdr:nvCxnSpPr>
      <xdr:spPr>
        <a:xfrm flipV="1">
          <a:off x="15290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151795</xdr:rowOff>
    </xdr:from>
    <xdr:to>
      <xdr:col>72</xdr:col>
      <xdr:colOff>203200</xdr:colOff>
      <xdr:row>43</xdr:row>
      <xdr:rowOff>72269</xdr:rowOff>
    </xdr:to>
    <xdr:cxnSp macro="">
      <xdr:nvCxnSpPr>
        <xdr:cNvPr id="391" name="直線コネクタ 390"/>
        <xdr:cNvCxnSpPr/>
      </xdr:nvCxnSpPr>
      <xdr:spPr>
        <a:xfrm flipV="1">
          <a:off x="14401800" y="735269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72269</xdr:rowOff>
    </xdr:from>
    <xdr:to>
      <xdr:col>68</xdr:col>
      <xdr:colOff>152400</xdr:colOff>
      <xdr:row>44</xdr:row>
      <xdr:rowOff>27215</xdr:rowOff>
    </xdr:to>
    <xdr:cxnSp macro="">
      <xdr:nvCxnSpPr>
        <xdr:cNvPr id="394" name="直線コネクタ 393"/>
        <xdr:cNvCxnSpPr/>
      </xdr:nvCxnSpPr>
      <xdr:spPr>
        <a:xfrm flipV="1">
          <a:off x="13512800" y="74446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4" name="楕円 403"/>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5"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6" name="楕円 405"/>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7" name="テキスト ボックス 406"/>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100995</xdr:rowOff>
    </xdr:from>
    <xdr:to>
      <xdr:col>73</xdr:col>
      <xdr:colOff>44450</xdr:colOff>
      <xdr:row>43</xdr:row>
      <xdr:rowOff>31145</xdr:rowOff>
    </xdr:to>
    <xdr:sp macro="" textlink="">
      <xdr:nvSpPr>
        <xdr:cNvPr id="408" name="楕円 407"/>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409" name="テキスト ボックス 408"/>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21469</xdr:rowOff>
    </xdr:from>
    <xdr:to>
      <xdr:col>68</xdr:col>
      <xdr:colOff>203200</xdr:colOff>
      <xdr:row>43</xdr:row>
      <xdr:rowOff>123069</xdr:rowOff>
    </xdr:to>
    <xdr:sp macro="" textlink="">
      <xdr:nvSpPr>
        <xdr:cNvPr id="410" name="楕円 409"/>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107846</xdr:rowOff>
    </xdr:from>
    <xdr:ext cx="762000" cy="259045"/>
    <xdr:sp macro="" textlink="">
      <xdr:nvSpPr>
        <xdr:cNvPr id="411" name="テキスト ボックス 410"/>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147865</xdr:rowOff>
    </xdr:from>
    <xdr:to>
      <xdr:col>64</xdr:col>
      <xdr:colOff>152400</xdr:colOff>
      <xdr:row>44</xdr:row>
      <xdr:rowOff>78015</xdr:rowOff>
    </xdr:to>
    <xdr:sp macro="" textlink="">
      <xdr:nvSpPr>
        <xdr:cNvPr id="412" name="楕円 411"/>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62792</xdr:rowOff>
    </xdr:from>
    <xdr:ext cx="762000" cy="259045"/>
    <xdr:sp macro="" textlink="">
      <xdr:nvSpPr>
        <xdr:cNvPr id="413" name="テキスト ボックス 412"/>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前年度と比較し、指標は改善した。</a:t>
          </a:r>
        </a:p>
        <a:p>
          <a:r>
            <a:rPr kumimoji="1" lang="ja-JP" altLang="en-US" sz="1300">
              <a:latin typeface="ＭＳ Ｐゴシック" panose="020B0600070205080204" pitchFamily="50" charset="-128"/>
              <a:ea typeface="ＭＳ Ｐゴシック" panose="020B0600070205080204" pitchFamily="50" charset="-128"/>
            </a:rPr>
            <a:t>主な要因としては、債務負担行為に基づく支出予定額や公共下水道事業等の公営企業債等繰入見込額が減少していることなどが挙げられる。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今後も後世への負担を少しでも軽減できるよう、徹底した事務事業の見直しを図るなど、財政の健全化に努める。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109525</xdr:rowOff>
    </xdr:from>
    <xdr:to>
      <xdr:col>81</xdr:col>
      <xdr:colOff>44450</xdr:colOff>
      <xdr:row>20</xdr:row>
      <xdr:rowOff>33630</xdr:rowOff>
    </xdr:to>
    <xdr:cxnSp macro="">
      <xdr:nvCxnSpPr>
        <xdr:cNvPr id="445" name="直線コネクタ 444"/>
        <xdr:cNvCxnSpPr/>
      </xdr:nvCxnSpPr>
      <xdr:spPr>
        <a:xfrm flipV="1">
          <a:off x="16179800" y="3367075"/>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33630</xdr:rowOff>
    </xdr:from>
    <xdr:to>
      <xdr:col>77</xdr:col>
      <xdr:colOff>44450</xdr:colOff>
      <xdr:row>21</xdr:row>
      <xdr:rowOff>55219</xdr:rowOff>
    </xdr:to>
    <xdr:cxnSp macro="">
      <xdr:nvCxnSpPr>
        <xdr:cNvPr id="448" name="直線コネクタ 447"/>
        <xdr:cNvCxnSpPr/>
      </xdr:nvCxnSpPr>
      <xdr:spPr>
        <a:xfrm flipV="1">
          <a:off x="15290800" y="346263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55219</xdr:rowOff>
    </xdr:from>
    <xdr:to>
      <xdr:col>72</xdr:col>
      <xdr:colOff>203200</xdr:colOff>
      <xdr:row>21</xdr:row>
      <xdr:rowOff>61976</xdr:rowOff>
    </xdr:to>
    <xdr:cxnSp macro="">
      <xdr:nvCxnSpPr>
        <xdr:cNvPr id="451" name="直線コネクタ 450"/>
        <xdr:cNvCxnSpPr/>
      </xdr:nvCxnSpPr>
      <xdr:spPr>
        <a:xfrm flipV="1">
          <a:off x="14401800" y="3655669"/>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169723</xdr:rowOff>
    </xdr:from>
    <xdr:to>
      <xdr:col>68</xdr:col>
      <xdr:colOff>152400</xdr:colOff>
      <xdr:row>21</xdr:row>
      <xdr:rowOff>61976</xdr:rowOff>
    </xdr:to>
    <xdr:cxnSp macro="">
      <xdr:nvCxnSpPr>
        <xdr:cNvPr id="454" name="直線コネクタ 453"/>
        <xdr:cNvCxnSpPr/>
      </xdr:nvCxnSpPr>
      <xdr:spPr>
        <a:xfrm>
          <a:off x="13512800" y="3598723"/>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58725</xdr:rowOff>
    </xdr:from>
    <xdr:to>
      <xdr:col>81</xdr:col>
      <xdr:colOff>95250</xdr:colOff>
      <xdr:row>19</xdr:row>
      <xdr:rowOff>160325</xdr:rowOff>
    </xdr:to>
    <xdr:sp macro="" textlink="">
      <xdr:nvSpPr>
        <xdr:cNvPr id="464" name="楕円 463"/>
        <xdr:cNvSpPr/>
      </xdr:nvSpPr>
      <xdr:spPr>
        <a:xfrm>
          <a:off x="16967200" y="33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30802</xdr:rowOff>
    </xdr:from>
    <xdr:ext cx="762000" cy="259045"/>
    <xdr:sp macro="" textlink="">
      <xdr:nvSpPr>
        <xdr:cNvPr id="465" name="将来負担の状況該当値テキスト"/>
        <xdr:cNvSpPr txBox="1"/>
      </xdr:nvSpPr>
      <xdr:spPr>
        <a:xfrm>
          <a:off x="17106900" y="328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154280</xdr:rowOff>
    </xdr:from>
    <xdr:to>
      <xdr:col>77</xdr:col>
      <xdr:colOff>95250</xdr:colOff>
      <xdr:row>20</xdr:row>
      <xdr:rowOff>84430</xdr:rowOff>
    </xdr:to>
    <xdr:sp macro="" textlink="">
      <xdr:nvSpPr>
        <xdr:cNvPr id="466" name="楕円 465"/>
        <xdr:cNvSpPr/>
      </xdr:nvSpPr>
      <xdr:spPr>
        <a:xfrm>
          <a:off x="16129000" y="34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69207</xdr:rowOff>
    </xdr:from>
    <xdr:ext cx="736600" cy="259045"/>
    <xdr:sp macro="" textlink="">
      <xdr:nvSpPr>
        <xdr:cNvPr id="467" name="テキスト ボックス 466"/>
        <xdr:cNvSpPr txBox="1"/>
      </xdr:nvSpPr>
      <xdr:spPr>
        <a:xfrm>
          <a:off x="15798800" y="3498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4419</xdr:rowOff>
    </xdr:from>
    <xdr:to>
      <xdr:col>73</xdr:col>
      <xdr:colOff>44450</xdr:colOff>
      <xdr:row>21</xdr:row>
      <xdr:rowOff>106019</xdr:rowOff>
    </xdr:to>
    <xdr:sp macro="" textlink="">
      <xdr:nvSpPr>
        <xdr:cNvPr id="468" name="楕円 467"/>
        <xdr:cNvSpPr/>
      </xdr:nvSpPr>
      <xdr:spPr>
        <a:xfrm>
          <a:off x="15240000" y="36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90796</xdr:rowOff>
    </xdr:from>
    <xdr:ext cx="762000" cy="259045"/>
    <xdr:sp macro="" textlink="">
      <xdr:nvSpPr>
        <xdr:cNvPr id="469" name="テキスト ボックス 468"/>
        <xdr:cNvSpPr txBox="1"/>
      </xdr:nvSpPr>
      <xdr:spPr>
        <a:xfrm>
          <a:off x="14909800" y="369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11176</xdr:rowOff>
    </xdr:from>
    <xdr:to>
      <xdr:col>68</xdr:col>
      <xdr:colOff>203200</xdr:colOff>
      <xdr:row>21</xdr:row>
      <xdr:rowOff>112776</xdr:rowOff>
    </xdr:to>
    <xdr:sp macro="" textlink="">
      <xdr:nvSpPr>
        <xdr:cNvPr id="470" name="楕円 469"/>
        <xdr:cNvSpPr/>
      </xdr:nvSpPr>
      <xdr:spPr>
        <a:xfrm>
          <a:off x="14351000" y="36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97553</xdr:rowOff>
    </xdr:from>
    <xdr:ext cx="762000" cy="259045"/>
    <xdr:sp macro="" textlink="">
      <xdr:nvSpPr>
        <xdr:cNvPr id="471" name="テキスト ボックス 470"/>
        <xdr:cNvSpPr txBox="1"/>
      </xdr:nvSpPr>
      <xdr:spPr>
        <a:xfrm>
          <a:off x="14020800" y="36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118923</xdr:rowOff>
    </xdr:from>
    <xdr:to>
      <xdr:col>64</xdr:col>
      <xdr:colOff>152400</xdr:colOff>
      <xdr:row>21</xdr:row>
      <xdr:rowOff>49073</xdr:rowOff>
    </xdr:to>
    <xdr:sp macro="" textlink="">
      <xdr:nvSpPr>
        <xdr:cNvPr id="472" name="楕円 471"/>
        <xdr:cNvSpPr/>
      </xdr:nvSpPr>
      <xdr:spPr>
        <a:xfrm>
          <a:off x="13462000" y="35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33850</xdr:rowOff>
    </xdr:from>
    <xdr:ext cx="762000" cy="259045"/>
    <xdr:sp macro="" textlink="">
      <xdr:nvSpPr>
        <xdr:cNvPr id="473" name="テキスト ボックス 472"/>
        <xdr:cNvSpPr txBox="1"/>
      </xdr:nvSpPr>
      <xdr:spPr>
        <a:xfrm>
          <a:off x="13131800" y="36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409,075
401,505
1,241.70
190,208,167
185,526,848
3,538,354
103,405,647
235,383,562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引き続き定員適正化計画等に基づき、人件費の抑制に努める。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27940</xdr:rowOff>
    </xdr:to>
    <xdr:cxnSp macro="">
      <xdr:nvCxnSpPr>
        <xdr:cNvPr id="66" name="直線コネクタ 65"/>
        <xdr:cNvCxnSpPr/>
      </xdr:nvCxnSpPr>
      <xdr:spPr>
        <a:xfrm>
          <a:off x="3987800" y="6123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43180</xdr:rowOff>
    </xdr:to>
    <xdr:cxnSp macro="">
      <xdr:nvCxnSpPr>
        <xdr:cNvPr id="69" name="直線コネクタ 68"/>
        <xdr:cNvCxnSpPr/>
      </xdr:nvCxnSpPr>
      <xdr:spPr>
        <a:xfrm flipV="1">
          <a:off x="3098800" y="612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43180</xdr:rowOff>
    </xdr:to>
    <xdr:cxnSp macro="">
      <xdr:nvCxnSpPr>
        <xdr:cNvPr id="72" name="直線コネクタ 71"/>
        <xdr:cNvCxnSpPr/>
      </xdr:nvCxnSpPr>
      <xdr:spPr>
        <a:xfrm>
          <a:off x="2209800" y="607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69850</xdr:rowOff>
    </xdr:to>
    <xdr:cxnSp macro="">
      <xdr:nvCxnSpPr>
        <xdr:cNvPr id="75" name="直線コネクタ 74"/>
        <xdr:cNvCxnSpPr/>
      </xdr:nvCxnSpPr>
      <xdr:spPr>
        <a:xfrm>
          <a:off x="1320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施設の維持管理費が占める割合が多いことから、公共施設の統廃合を含めた再編や効率的な活用方法等を検討するなど、物件費のさらなる抑制に努める。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97064</xdr:rowOff>
    </xdr:to>
    <xdr:cxnSp macro="">
      <xdr:nvCxnSpPr>
        <xdr:cNvPr id="129" name="直線コネクタ 128"/>
        <xdr:cNvCxnSpPr/>
      </xdr:nvCxnSpPr>
      <xdr:spPr>
        <a:xfrm>
          <a:off x="15671800" y="2549071"/>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42636</xdr:rowOff>
    </xdr:to>
    <xdr:cxnSp macro="">
      <xdr:nvCxnSpPr>
        <xdr:cNvPr id="132" name="直線コネクタ 131"/>
        <xdr:cNvCxnSpPr/>
      </xdr:nvCxnSpPr>
      <xdr:spPr>
        <a:xfrm flipV="1">
          <a:off x="14782800" y="254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16</xdr:row>
      <xdr:rowOff>78014</xdr:rowOff>
    </xdr:to>
    <xdr:cxnSp macro="">
      <xdr:nvCxnSpPr>
        <xdr:cNvPr id="135" name="直線コネクタ 134"/>
        <xdr:cNvCxnSpPr/>
      </xdr:nvCxnSpPr>
      <xdr:spPr>
        <a:xfrm flipV="1">
          <a:off x="13893800" y="26143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78014</xdr:rowOff>
    </xdr:to>
    <xdr:cxnSp macro="">
      <xdr:nvCxnSpPr>
        <xdr:cNvPr id="138" name="直線コネクタ 137"/>
        <xdr:cNvCxnSpPr/>
      </xdr:nvCxnSpPr>
      <xdr:spPr>
        <a:xfrm>
          <a:off x="13004800" y="2766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5" name="テキスト ボックス 154"/>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ポイント下回っているものの扶助費自体は増加傾向にある。</a:t>
          </a:r>
        </a:p>
        <a:p>
          <a:r>
            <a:rPr kumimoji="1" lang="ja-JP" altLang="en-US" sz="1300">
              <a:latin typeface="ＭＳ Ｐゴシック" panose="020B0600070205080204" pitchFamily="50" charset="-128"/>
              <a:ea typeface="ＭＳ Ｐゴシック" panose="020B0600070205080204" pitchFamily="50" charset="-128"/>
            </a:rPr>
            <a:t>主な要因としては、私立認定こども園への施設型給付費のほか、生活保護費や障害者等への自立支援給付費の増加などが挙げられる。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127000</xdr:rowOff>
    </xdr:to>
    <xdr:cxnSp macro="">
      <xdr:nvCxnSpPr>
        <xdr:cNvPr id="190" name="直線コネクタ 189"/>
        <xdr:cNvCxnSpPr/>
      </xdr:nvCxnSpPr>
      <xdr:spPr>
        <a:xfrm>
          <a:off x="3987800" y="9334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88900</xdr:rowOff>
    </xdr:to>
    <xdr:cxnSp macro="">
      <xdr:nvCxnSpPr>
        <xdr:cNvPr id="193" name="直線コネクタ 192"/>
        <xdr:cNvCxnSpPr/>
      </xdr:nvCxnSpPr>
      <xdr:spPr>
        <a:xfrm flipV="1">
          <a:off x="3098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96" name="直線コネクタ 195"/>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127000</xdr:rowOff>
    </xdr:to>
    <xdr:cxnSp macro="">
      <xdr:nvCxnSpPr>
        <xdr:cNvPr id="199" name="直線コネクタ 198"/>
        <xdr:cNvCxnSpPr/>
      </xdr:nvCxnSpPr>
      <xdr:spPr>
        <a:xfrm>
          <a:off x="1320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11" name="楕円 210"/>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12" name="テキスト ボックス 211"/>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3" name="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7" name="楕円 216"/>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8" name="テキスト ボックス 217"/>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主な要因としては、後期高齢者医療事業特別会計や公設地方卸売市場事業特別会計への繰出金が増加したことなどが挙げられる。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95250</xdr:rowOff>
    </xdr:to>
    <xdr:cxnSp macro="">
      <xdr:nvCxnSpPr>
        <xdr:cNvPr id="251" name="直線コネクタ 250"/>
        <xdr:cNvCxnSpPr/>
      </xdr:nvCxnSpPr>
      <xdr:spPr>
        <a:xfrm>
          <a:off x="15671800" y="1018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69850</xdr:rowOff>
    </xdr:to>
    <xdr:cxnSp macro="">
      <xdr:nvCxnSpPr>
        <xdr:cNvPr id="254" name="直線コネクタ 253"/>
        <xdr:cNvCxnSpPr/>
      </xdr:nvCxnSpPr>
      <xdr:spPr>
        <a:xfrm>
          <a:off x="14782800" y="1016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44450</xdr:rowOff>
    </xdr:to>
    <xdr:cxnSp macro="">
      <xdr:nvCxnSpPr>
        <xdr:cNvPr id="257" name="直線コネクタ 256"/>
        <xdr:cNvCxnSpPr/>
      </xdr:nvCxnSpPr>
      <xdr:spPr>
        <a:xfrm>
          <a:off x="13893800" y="1010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58</xdr:row>
      <xdr:rowOff>165100</xdr:rowOff>
    </xdr:to>
    <xdr:cxnSp macro="">
      <xdr:nvCxnSpPr>
        <xdr:cNvPr id="260" name="直線コネクタ 259"/>
        <xdr:cNvCxnSpPr/>
      </xdr:nvCxnSpPr>
      <xdr:spPr>
        <a:xfrm>
          <a:off x="13004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44450</xdr:rowOff>
    </xdr:from>
    <xdr:to>
      <xdr:col>82</xdr:col>
      <xdr:colOff>158750</xdr:colOff>
      <xdr:row>59</xdr:row>
      <xdr:rowOff>146050</xdr:rowOff>
    </xdr:to>
    <xdr:sp macro="" textlink="">
      <xdr:nvSpPr>
        <xdr:cNvPr id="270" name="楕円 269"/>
        <xdr:cNvSpPr/>
      </xdr:nvSpPr>
      <xdr:spPr>
        <a:xfrm>
          <a:off x="16459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16527</xdr:rowOff>
    </xdr:from>
    <xdr:ext cx="762000" cy="259045"/>
    <xdr:sp macro="" textlink="">
      <xdr:nvSpPr>
        <xdr:cNvPr id="271" name="その他該当値テキスト"/>
        <xdr:cNvSpPr txBox="1"/>
      </xdr:nvSpPr>
      <xdr:spPr>
        <a:xfrm>
          <a:off x="16598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4" name="楕円 273"/>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80027</xdr:rowOff>
    </xdr:from>
    <xdr:ext cx="762000" cy="259045"/>
    <xdr:sp macro="" textlink="">
      <xdr:nvSpPr>
        <xdr:cNvPr id="275" name="テキスト ボックス 274"/>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8" name="楕円 277"/>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79" name="テキスト ボックス 278"/>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広域圏事務組合負担金の増加などにより前年度から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類似団体平均を上回っており、事業再点検や事務事業評価を通した各種補助金の見直しなどにより、補助費の抑制に努める。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34</xdr:row>
      <xdr:rowOff>142240</xdr:rowOff>
    </xdr:to>
    <xdr:cxnSp macro="">
      <xdr:nvCxnSpPr>
        <xdr:cNvPr id="312" name="直線コネクタ 311"/>
        <xdr:cNvCxnSpPr/>
      </xdr:nvCxnSpPr>
      <xdr:spPr>
        <a:xfrm>
          <a:off x="15671800" y="5925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96520</xdr:rowOff>
    </xdr:from>
    <xdr:to>
      <xdr:col>78</xdr:col>
      <xdr:colOff>69850</xdr:colOff>
      <xdr:row>34</xdr:row>
      <xdr:rowOff>142240</xdr:rowOff>
    </xdr:to>
    <xdr:cxnSp macro="">
      <xdr:nvCxnSpPr>
        <xdr:cNvPr id="315" name="直線コネクタ 314"/>
        <xdr:cNvCxnSpPr/>
      </xdr:nvCxnSpPr>
      <xdr:spPr>
        <a:xfrm flipV="1">
          <a:off x="14782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35</xdr:row>
      <xdr:rowOff>31750</xdr:rowOff>
    </xdr:to>
    <xdr:cxnSp macro="">
      <xdr:nvCxnSpPr>
        <xdr:cNvPr id="318" name="直線コネクタ 317"/>
        <xdr:cNvCxnSpPr/>
      </xdr:nvCxnSpPr>
      <xdr:spPr>
        <a:xfrm flipV="1">
          <a:off x="13893800" y="597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31750</xdr:rowOff>
    </xdr:to>
    <xdr:cxnSp macro="">
      <xdr:nvCxnSpPr>
        <xdr:cNvPr id="321" name="直線コネクタ 320"/>
        <xdr:cNvCxnSpPr/>
      </xdr:nvCxnSpPr>
      <xdr:spPr>
        <a:xfrm>
          <a:off x="13004800" y="602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1" name="楕円 330"/>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63517</xdr:rowOff>
    </xdr:from>
    <xdr:ext cx="762000" cy="259045"/>
    <xdr:sp macro="" textlink="">
      <xdr:nvSpPr>
        <xdr:cNvPr id="332" name="補助費等該当値テキスト"/>
        <xdr:cNvSpPr txBox="1"/>
      </xdr:nvSpPr>
      <xdr:spPr>
        <a:xfrm>
          <a:off x="16598900" y="589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45720</xdr:rowOff>
    </xdr:from>
    <xdr:to>
      <xdr:col>78</xdr:col>
      <xdr:colOff>120650</xdr:colOff>
      <xdr:row>34</xdr:row>
      <xdr:rowOff>147320</xdr:rowOff>
    </xdr:to>
    <xdr:sp macro="" textlink="">
      <xdr:nvSpPr>
        <xdr:cNvPr id="333" name="楕円 332"/>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34" name="テキスト ボックス 333"/>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91440</xdr:rowOff>
    </xdr:from>
    <xdr:to>
      <xdr:col>74</xdr:col>
      <xdr:colOff>31750</xdr:colOff>
      <xdr:row>35</xdr:row>
      <xdr:rowOff>21590</xdr:rowOff>
    </xdr:to>
    <xdr:sp macro="" textlink="">
      <xdr:nvSpPr>
        <xdr:cNvPr id="335" name="楕円 334"/>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6367</xdr:rowOff>
    </xdr:from>
    <xdr:ext cx="762000" cy="259045"/>
    <xdr:sp macro="" textlink="">
      <xdr:nvSpPr>
        <xdr:cNvPr id="336" name="テキスト ボックス 335"/>
        <xdr:cNvSpPr txBox="1"/>
      </xdr:nvSpPr>
      <xdr:spPr>
        <a:xfrm>
          <a:off x="14401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7" name="楕円 336"/>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67327</xdr:rowOff>
    </xdr:from>
    <xdr:ext cx="762000" cy="259045"/>
    <xdr:sp macro="" textlink="">
      <xdr:nvSpPr>
        <xdr:cNvPr id="338" name="テキスト ボックス 337"/>
        <xdr:cNvSpPr txBox="1"/>
      </xdr:nvSpPr>
      <xdr:spPr>
        <a:xfrm>
          <a:off x="13512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9" name="楕円 338"/>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59707</xdr:rowOff>
    </xdr:from>
    <xdr:ext cx="762000" cy="259045"/>
    <xdr:sp macro="" textlink="">
      <xdr:nvSpPr>
        <xdr:cNvPr id="340" name="テキスト ボックス 339"/>
        <xdr:cNvSpPr txBox="1"/>
      </xdr:nvSpPr>
      <xdr:spPr>
        <a:xfrm>
          <a:off x="12623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近年は改善傾向にあったものの、義務教育施設債の償還開始等により地方債の元利償還金が膨らんでおり、類似団体平均を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引き続き、市債の発行をできる限り抑制するとともに、発行にあたっては、交付税措置のある有利な市債を活用していく。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77470</xdr:rowOff>
    </xdr:to>
    <xdr:cxnSp macro="">
      <xdr:nvCxnSpPr>
        <xdr:cNvPr id="373" name="直線コネクタ 372"/>
        <xdr:cNvCxnSpPr/>
      </xdr:nvCxnSpPr>
      <xdr:spPr>
        <a:xfrm>
          <a:off x="3987800" y="135534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31750</xdr:rowOff>
    </xdr:to>
    <xdr:cxnSp macro="">
      <xdr:nvCxnSpPr>
        <xdr:cNvPr id="376" name="直線コネクタ 375"/>
        <xdr:cNvCxnSpPr/>
      </xdr:nvCxnSpPr>
      <xdr:spPr>
        <a:xfrm flipV="1">
          <a:off x="3098800" y="13553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107950</xdr:rowOff>
    </xdr:to>
    <xdr:cxnSp macro="">
      <xdr:nvCxnSpPr>
        <xdr:cNvPr id="379" name="直線コネクタ 378"/>
        <xdr:cNvCxnSpPr/>
      </xdr:nvCxnSpPr>
      <xdr:spPr>
        <a:xfrm flipV="1">
          <a:off x="2209800" y="1357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107950</xdr:rowOff>
    </xdr:to>
    <xdr:cxnSp macro="">
      <xdr:nvCxnSpPr>
        <xdr:cNvPr id="382" name="直線コネクタ 381"/>
        <xdr:cNvCxnSpPr/>
      </xdr:nvCxnSpPr>
      <xdr:spPr>
        <a:xfrm>
          <a:off x="1320800" y="1365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26670</xdr:rowOff>
    </xdr:from>
    <xdr:to>
      <xdr:col>24</xdr:col>
      <xdr:colOff>76200</xdr:colOff>
      <xdr:row>79</xdr:row>
      <xdr:rowOff>128270</xdr:rowOff>
    </xdr:to>
    <xdr:sp macro="" textlink="">
      <xdr:nvSpPr>
        <xdr:cNvPr id="392" name="楕円 391"/>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170197</xdr:rowOff>
    </xdr:from>
    <xdr:ext cx="762000" cy="259045"/>
    <xdr:sp macro="" textlink="">
      <xdr:nvSpPr>
        <xdr:cNvPr id="393" name="公債費該当値テキスト"/>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94" name="楕円 393"/>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95" name="テキスト ボックス 394"/>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96" name="楕円 395"/>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97" name="テキスト ボックス 396"/>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8" name="楕円 397"/>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99" name="テキスト ボックス 398"/>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0" name="楕円 399"/>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1" name="テキスト ボックス 400"/>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公債費以外の経常経費が経常収支に占める割合は、類似団体平均を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引き続き、行政改革大綱等に基づき事務事業の見直しなどを行い、限られた財源の重点的・効率的な配分に努め、行政の一層のスリム化を行うこと等を通して、健全な財政運営を図る。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72137</xdr:rowOff>
    </xdr:to>
    <xdr:cxnSp macro="">
      <xdr:nvCxnSpPr>
        <xdr:cNvPr id="432" name="直線コネクタ 431"/>
        <xdr:cNvCxnSpPr/>
      </xdr:nvCxnSpPr>
      <xdr:spPr>
        <a:xfrm>
          <a:off x="15671800" y="12951460"/>
          <a:ext cx="8382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26415</xdr:rowOff>
    </xdr:to>
    <xdr:cxnSp macro="">
      <xdr:nvCxnSpPr>
        <xdr:cNvPr id="435" name="直線コネクタ 434"/>
        <xdr:cNvCxnSpPr/>
      </xdr:nvCxnSpPr>
      <xdr:spPr>
        <a:xfrm flipV="1">
          <a:off x="14782800" y="12951460"/>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58420</xdr:rowOff>
    </xdr:to>
    <xdr:cxnSp macro="">
      <xdr:nvCxnSpPr>
        <xdr:cNvPr id="438" name="直線コネクタ 437"/>
        <xdr:cNvCxnSpPr/>
      </xdr:nvCxnSpPr>
      <xdr:spPr>
        <a:xfrm flipV="1">
          <a:off x="13893800" y="13056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58420</xdr:rowOff>
    </xdr:to>
    <xdr:cxnSp macro="">
      <xdr:nvCxnSpPr>
        <xdr:cNvPr id="441" name="直線コネクタ 440"/>
        <xdr:cNvCxnSpPr/>
      </xdr:nvCxnSpPr>
      <xdr:spPr>
        <a:xfrm>
          <a:off x="13004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51" name="楕円 450"/>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52"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53" name="楕円 452"/>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54" name="テキスト ボックス 453"/>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5" name="楕円 454"/>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6" name="テキスト ボックス 455"/>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7" name="楕円 456"/>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8" name="テキスト ボックス 457"/>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9" name="楕円 458"/>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60" name="テキスト ボックス 459"/>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143345</xdr:rowOff>
    </xdr:from>
    <xdr:to>
      <xdr:col>29</xdr:col>
      <xdr:colOff>127000</xdr:colOff>
      <xdr:row>18</xdr:row>
      <xdr:rowOff>4280</xdr:rowOff>
    </xdr:to>
    <xdr:cxnSp macro="">
      <xdr:nvCxnSpPr>
        <xdr:cNvPr id="50" name="直線コネクタ 49"/>
        <xdr:cNvCxnSpPr/>
      </xdr:nvCxnSpPr>
      <xdr:spPr bwMode="auto">
        <a:xfrm flipV="1">
          <a:off x="5003800" y="3105620"/>
          <a:ext cx="6477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4280</xdr:rowOff>
    </xdr:from>
    <xdr:to>
      <xdr:col>26</xdr:col>
      <xdr:colOff>50800</xdr:colOff>
      <xdr:row>18</xdr:row>
      <xdr:rowOff>38379</xdr:rowOff>
    </xdr:to>
    <xdr:cxnSp macro="">
      <xdr:nvCxnSpPr>
        <xdr:cNvPr id="53" name="直線コネクタ 52"/>
        <xdr:cNvCxnSpPr/>
      </xdr:nvCxnSpPr>
      <xdr:spPr bwMode="auto">
        <a:xfrm flipV="1">
          <a:off x="4305300" y="3138005"/>
          <a:ext cx="698500" cy="3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38379</xdr:rowOff>
    </xdr:from>
    <xdr:to>
      <xdr:col>22</xdr:col>
      <xdr:colOff>114300</xdr:colOff>
      <xdr:row>18</xdr:row>
      <xdr:rowOff>89167</xdr:rowOff>
    </xdr:to>
    <xdr:cxnSp macro="">
      <xdr:nvCxnSpPr>
        <xdr:cNvPr id="56" name="直線コネクタ 55"/>
        <xdr:cNvCxnSpPr/>
      </xdr:nvCxnSpPr>
      <xdr:spPr bwMode="auto">
        <a:xfrm flipV="1">
          <a:off x="3606800" y="3172104"/>
          <a:ext cx="698500" cy="5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89167</xdr:rowOff>
    </xdr:from>
    <xdr:to>
      <xdr:col>18</xdr:col>
      <xdr:colOff>177800</xdr:colOff>
      <xdr:row>18</xdr:row>
      <xdr:rowOff>133782</xdr:rowOff>
    </xdr:to>
    <xdr:cxnSp macro="">
      <xdr:nvCxnSpPr>
        <xdr:cNvPr id="59" name="直線コネクタ 58"/>
        <xdr:cNvCxnSpPr/>
      </xdr:nvCxnSpPr>
      <xdr:spPr bwMode="auto">
        <a:xfrm flipV="1">
          <a:off x="2908300" y="3222892"/>
          <a:ext cx="698500" cy="4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92545</xdr:rowOff>
    </xdr:from>
    <xdr:to>
      <xdr:col>29</xdr:col>
      <xdr:colOff>177800</xdr:colOff>
      <xdr:row>18</xdr:row>
      <xdr:rowOff>22695</xdr:rowOff>
    </xdr:to>
    <xdr:sp macro="" textlink="">
      <xdr:nvSpPr>
        <xdr:cNvPr id="69" name="楕円 68"/>
        <xdr:cNvSpPr/>
      </xdr:nvSpPr>
      <xdr:spPr bwMode="auto">
        <a:xfrm>
          <a:off x="5600700" y="305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64622</xdr:rowOff>
    </xdr:from>
    <xdr:ext cx="762000" cy="259045"/>
    <xdr:sp macro="" textlink="">
      <xdr:nvSpPr>
        <xdr:cNvPr id="70" name="人口1人当たり決算額の推移該当値テキスト130"/>
        <xdr:cNvSpPr txBox="1"/>
      </xdr:nvSpPr>
      <xdr:spPr>
        <a:xfrm>
          <a:off x="5740400" y="302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124930</xdr:rowOff>
    </xdr:from>
    <xdr:to>
      <xdr:col>26</xdr:col>
      <xdr:colOff>101600</xdr:colOff>
      <xdr:row>18</xdr:row>
      <xdr:rowOff>55080</xdr:rowOff>
    </xdr:to>
    <xdr:sp macro="" textlink="">
      <xdr:nvSpPr>
        <xdr:cNvPr id="71" name="楕円 70"/>
        <xdr:cNvSpPr/>
      </xdr:nvSpPr>
      <xdr:spPr bwMode="auto">
        <a:xfrm>
          <a:off x="4953000" y="3087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39857</xdr:rowOff>
    </xdr:from>
    <xdr:ext cx="736600" cy="259045"/>
    <xdr:sp macro="" textlink="">
      <xdr:nvSpPr>
        <xdr:cNvPr id="72" name="テキスト ボックス 71"/>
        <xdr:cNvSpPr txBox="1"/>
      </xdr:nvSpPr>
      <xdr:spPr>
        <a:xfrm>
          <a:off x="4622800" y="3173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159029</xdr:rowOff>
    </xdr:from>
    <xdr:to>
      <xdr:col>22</xdr:col>
      <xdr:colOff>165100</xdr:colOff>
      <xdr:row>18</xdr:row>
      <xdr:rowOff>89179</xdr:rowOff>
    </xdr:to>
    <xdr:sp macro="" textlink="">
      <xdr:nvSpPr>
        <xdr:cNvPr id="73" name="楕円 72"/>
        <xdr:cNvSpPr/>
      </xdr:nvSpPr>
      <xdr:spPr bwMode="auto">
        <a:xfrm>
          <a:off x="4254500" y="312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73956</xdr:rowOff>
    </xdr:from>
    <xdr:ext cx="762000" cy="259045"/>
    <xdr:sp macro="" textlink="">
      <xdr:nvSpPr>
        <xdr:cNvPr id="74" name="テキスト ボックス 73"/>
        <xdr:cNvSpPr txBox="1"/>
      </xdr:nvSpPr>
      <xdr:spPr>
        <a:xfrm>
          <a:off x="3924300" y="32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38367</xdr:rowOff>
    </xdr:from>
    <xdr:to>
      <xdr:col>19</xdr:col>
      <xdr:colOff>38100</xdr:colOff>
      <xdr:row>18</xdr:row>
      <xdr:rowOff>139967</xdr:rowOff>
    </xdr:to>
    <xdr:sp macro="" textlink="">
      <xdr:nvSpPr>
        <xdr:cNvPr id="75" name="楕円 74"/>
        <xdr:cNvSpPr/>
      </xdr:nvSpPr>
      <xdr:spPr bwMode="auto">
        <a:xfrm>
          <a:off x="3556000" y="317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124744</xdr:rowOff>
    </xdr:from>
    <xdr:ext cx="762000" cy="259045"/>
    <xdr:sp macro="" textlink="">
      <xdr:nvSpPr>
        <xdr:cNvPr id="76" name="テキスト ボックス 75"/>
        <xdr:cNvSpPr txBox="1"/>
      </xdr:nvSpPr>
      <xdr:spPr>
        <a:xfrm>
          <a:off x="3225800" y="325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82982</xdr:rowOff>
    </xdr:from>
    <xdr:to>
      <xdr:col>15</xdr:col>
      <xdr:colOff>101600</xdr:colOff>
      <xdr:row>19</xdr:row>
      <xdr:rowOff>13132</xdr:rowOff>
    </xdr:to>
    <xdr:sp macro="" textlink="">
      <xdr:nvSpPr>
        <xdr:cNvPr id="77" name="楕円 76"/>
        <xdr:cNvSpPr/>
      </xdr:nvSpPr>
      <xdr:spPr bwMode="auto">
        <a:xfrm>
          <a:off x="2857500" y="321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169359</xdr:rowOff>
    </xdr:from>
    <xdr:ext cx="762000" cy="259045"/>
    <xdr:sp macro="" textlink="">
      <xdr:nvSpPr>
        <xdr:cNvPr id="78" name="テキスト ボックス 77"/>
        <xdr:cNvSpPr txBox="1"/>
      </xdr:nvSpPr>
      <xdr:spPr>
        <a:xfrm>
          <a:off x="2527300" y="330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168682</xdr:rowOff>
    </xdr:from>
    <xdr:to>
      <xdr:col>29</xdr:col>
      <xdr:colOff>127000</xdr:colOff>
      <xdr:row>34</xdr:row>
      <xdr:rowOff>257187</xdr:rowOff>
    </xdr:to>
    <xdr:cxnSp macro="">
      <xdr:nvCxnSpPr>
        <xdr:cNvPr id="111" name="直線コネクタ 110"/>
        <xdr:cNvCxnSpPr/>
      </xdr:nvCxnSpPr>
      <xdr:spPr bwMode="auto">
        <a:xfrm flipV="1">
          <a:off x="5003800" y="6436132"/>
          <a:ext cx="647700" cy="88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257187</xdr:rowOff>
    </xdr:from>
    <xdr:to>
      <xdr:col>26</xdr:col>
      <xdr:colOff>50800</xdr:colOff>
      <xdr:row>35</xdr:row>
      <xdr:rowOff>21044</xdr:rowOff>
    </xdr:to>
    <xdr:cxnSp macro="">
      <xdr:nvCxnSpPr>
        <xdr:cNvPr id="114" name="直線コネクタ 113"/>
        <xdr:cNvCxnSpPr/>
      </xdr:nvCxnSpPr>
      <xdr:spPr bwMode="auto">
        <a:xfrm flipV="1">
          <a:off x="4305300" y="6524637"/>
          <a:ext cx="698500" cy="106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317043</xdr:rowOff>
    </xdr:from>
    <xdr:to>
      <xdr:col>22</xdr:col>
      <xdr:colOff>114300</xdr:colOff>
      <xdr:row>35</xdr:row>
      <xdr:rowOff>21044</xdr:rowOff>
    </xdr:to>
    <xdr:cxnSp macro="">
      <xdr:nvCxnSpPr>
        <xdr:cNvPr id="117" name="直線コネクタ 116"/>
        <xdr:cNvCxnSpPr/>
      </xdr:nvCxnSpPr>
      <xdr:spPr bwMode="auto">
        <a:xfrm>
          <a:off x="3606800" y="6584493"/>
          <a:ext cx="6985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260274</xdr:rowOff>
    </xdr:from>
    <xdr:to>
      <xdr:col>18</xdr:col>
      <xdr:colOff>177800</xdr:colOff>
      <xdr:row>34</xdr:row>
      <xdr:rowOff>317043</xdr:rowOff>
    </xdr:to>
    <xdr:cxnSp macro="">
      <xdr:nvCxnSpPr>
        <xdr:cNvPr id="120" name="直線コネクタ 119"/>
        <xdr:cNvCxnSpPr/>
      </xdr:nvCxnSpPr>
      <xdr:spPr bwMode="auto">
        <a:xfrm>
          <a:off x="2908300" y="6527724"/>
          <a:ext cx="698500" cy="5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117882</xdr:rowOff>
    </xdr:from>
    <xdr:to>
      <xdr:col>29</xdr:col>
      <xdr:colOff>177800</xdr:colOff>
      <xdr:row>34</xdr:row>
      <xdr:rowOff>219482</xdr:rowOff>
    </xdr:to>
    <xdr:sp macro="" textlink="">
      <xdr:nvSpPr>
        <xdr:cNvPr id="130" name="楕円 129"/>
        <xdr:cNvSpPr/>
      </xdr:nvSpPr>
      <xdr:spPr bwMode="auto">
        <a:xfrm>
          <a:off x="5600700" y="638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305859</xdr:rowOff>
    </xdr:from>
    <xdr:ext cx="762000" cy="259045"/>
    <xdr:sp macro="" textlink="">
      <xdr:nvSpPr>
        <xdr:cNvPr id="131" name="人口1人当たり決算額の推移該当値テキスト445"/>
        <xdr:cNvSpPr txBox="1"/>
      </xdr:nvSpPr>
      <xdr:spPr>
        <a:xfrm>
          <a:off x="5740400" y="62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206388</xdr:rowOff>
    </xdr:from>
    <xdr:to>
      <xdr:col>26</xdr:col>
      <xdr:colOff>101600</xdr:colOff>
      <xdr:row>34</xdr:row>
      <xdr:rowOff>307987</xdr:rowOff>
    </xdr:to>
    <xdr:sp macro="" textlink="">
      <xdr:nvSpPr>
        <xdr:cNvPr id="132" name="楕円 131"/>
        <xdr:cNvSpPr/>
      </xdr:nvSpPr>
      <xdr:spPr bwMode="auto">
        <a:xfrm>
          <a:off x="4953000" y="64738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318165</xdr:rowOff>
    </xdr:from>
    <xdr:ext cx="736600" cy="259045"/>
    <xdr:sp macro="" textlink="">
      <xdr:nvSpPr>
        <xdr:cNvPr id="133" name="テキスト ボックス 132"/>
        <xdr:cNvSpPr txBox="1"/>
      </xdr:nvSpPr>
      <xdr:spPr>
        <a:xfrm>
          <a:off x="4622800" y="624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313144</xdr:rowOff>
    </xdr:from>
    <xdr:to>
      <xdr:col>22</xdr:col>
      <xdr:colOff>165100</xdr:colOff>
      <xdr:row>35</xdr:row>
      <xdr:rowOff>71844</xdr:rowOff>
    </xdr:to>
    <xdr:sp macro="" textlink="">
      <xdr:nvSpPr>
        <xdr:cNvPr id="134" name="楕円 133"/>
        <xdr:cNvSpPr/>
      </xdr:nvSpPr>
      <xdr:spPr bwMode="auto">
        <a:xfrm>
          <a:off x="4254500" y="658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82021</xdr:rowOff>
    </xdr:from>
    <xdr:ext cx="762000" cy="259045"/>
    <xdr:sp macro="" textlink="">
      <xdr:nvSpPr>
        <xdr:cNvPr id="135" name="テキスト ボックス 134"/>
        <xdr:cNvSpPr txBox="1"/>
      </xdr:nvSpPr>
      <xdr:spPr>
        <a:xfrm>
          <a:off x="3924300" y="634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266243</xdr:rowOff>
    </xdr:from>
    <xdr:to>
      <xdr:col>19</xdr:col>
      <xdr:colOff>38100</xdr:colOff>
      <xdr:row>35</xdr:row>
      <xdr:rowOff>24943</xdr:rowOff>
    </xdr:to>
    <xdr:sp macro="" textlink="">
      <xdr:nvSpPr>
        <xdr:cNvPr id="136" name="楕円 135"/>
        <xdr:cNvSpPr/>
      </xdr:nvSpPr>
      <xdr:spPr bwMode="auto">
        <a:xfrm>
          <a:off x="3556000" y="65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35120</xdr:rowOff>
    </xdr:from>
    <xdr:ext cx="762000" cy="259045"/>
    <xdr:sp macro="" textlink="">
      <xdr:nvSpPr>
        <xdr:cNvPr id="137" name="テキスト ボックス 136"/>
        <xdr:cNvSpPr txBox="1"/>
      </xdr:nvSpPr>
      <xdr:spPr>
        <a:xfrm>
          <a:off x="3225800" y="630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209474</xdr:rowOff>
    </xdr:from>
    <xdr:to>
      <xdr:col>15</xdr:col>
      <xdr:colOff>101600</xdr:colOff>
      <xdr:row>34</xdr:row>
      <xdr:rowOff>311074</xdr:rowOff>
    </xdr:to>
    <xdr:sp macro="" textlink="">
      <xdr:nvSpPr>
        <xdr:cNvPr id="138" name="楕円 137"/>
        <xdr:cNvSpPr/>
      </xdr:nvSpPr>
      <xdr:spPr bwMode="auto">
        <a:xfrm>
          <a:off x="2857500" y="647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321251</xdr:rowOff>
    </xdr:from>
    <xdr:ext cx="762000" cy="259045"/>
    <xdr:sp macro="" textlink="">
      <xdr:nvSpPr>
        <xdr:cNvPr id="139" name="テキスト ボックス 138"/>
        <xdr:cNvSpPr txBox="1"/>
      </xdr:nvSpPr>
      <xdr:spPr>
        <a:xfrm>
          <a:off x="2527300" y="62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409,075
401,505
1,241.70
190,208,167
185,526,848
3,538,354
103,405,647
235,383,562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9561</xdr:rowOff>
    </xdr:from>
    <xdr:to>
      <xdr:col>24</xdr:col>
      <xdr:colOff>63500</xdr:colOff>
      <xdr:row>35</xdr:row>
      <xdr:rowOff>54008</xdr:rowOff>
    </xdr:to>
    <xdr:cxnSp macro="">
      <xdr:nvCxnSpPr>
        <xdr:cNvPr id="63" name="直線コネクタ 62"/>
        <xdr:cNvCxnSpPr/>
      </xdr:nvCxnSpPr>
      <xdr:spPr>
        <a:xfrm flipV="1">
          <a:off x="3797300" y="6010311"/>
          <a:ext cx="838200" cy="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54008</xdr:rowOff>
    </xdr:from>
    <xdr:to>
      <xdr:col>19</xdr:col>
      <xdr:colOff>177800</xdr:colOff>
      <xdr:row>35</xdr:row>
      <xdr:rowOff>70957</xdr:rowOff>
    </xdr:to>
    <xdr:cxnSp macro="">
      <xdr:nvCxnSpPr>
        <xdr:cNvPr id="66" name="直線コネクタ 65"/>
        <xdr:cNvCxnSpPr/>
      </xdr:nvCxnSpPr>
      <xdr:spPr>
        <a:xfrm flipV="1">
          <a:off x="2908300" y="6054758"/>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70957</xdr:rowOff>
    </xdr:from>
    <xdr:to>
      <xdr:col>15</xdr:col>
      <xdr:colOff>50800</xdr:colOff>
      <xdr:row>36</xdr:row>
      <xdr:rowOff>58122</xdr:rowOff>
    </xdr:to>
    <xdr:cxnSp macro="">
      <xdr:nvCxnSpPr>
        <xdr:cNvPr id="69" name="直線コネクタ 68"/>
        <xdr:cNvCxnSpPr/>
      </xdr:nvCxnSpPr>
      <xdr:spPr>
        <a:xfrm flipV="1">
          <a:off x="2019300" y="6071707"/>
          <a:ext cx="889000" cy="15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58122</xdr:rowOff>
    </xdr:from>
    <xdr:to>
      <xdr:col>10</xdr:col>
      <xdr:colOff>114300</xdr:colOff>
      <xdr:row>36</xdr:row>
      <xdr:rowOff>106586</xdr:rowOff>
    </xdr:to>
    <xdr:cxnSp macro="">
      <xdr:nvCxnSpPr>
        <xdr:cNvPr id="72" name="直線コネクタ 71"/>
        <xdr:cNvCxnSpPr/>
      </xdr:nvCxnSpPr>
      <xdr:spPr>
        <a:xfrm flipV="1">
          <a:off x="1130300" y="6230322"/>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130211</xdr:rowOff>
    </xdr:from>
    <xdr:to>
      <xdr:col>24</xdr:col>
      <xdr:colOff>114300</xdr:colOff>
      <xdr:row>35</xdr:row>
      <xdr:rowOff>60361</xdr:rowOff>
    </xdr:to>
    <xdr:sp macro="" textlink="">
      <xdr:nvSpPr>
        <xdr:cNvPr id="82" name="楕円 81"/>
        <xdr:cNvSpPr/>
      </xdr:nvSpPr>
      <xdr:spPr>
        <a:xfrm>
          <a:off x="4584700" y="59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153088</xdr:rowOff>
    </xdr:from>
    <xdr:ext cx="534377" cy="259045"/>
    <xdr:sp macro="" textlink="">
      <xdr:nvSpPr>
        <xdr:cNvPr id="83" name="人件費該当値テキスト"/>
        <xdr:cNvSpPr txBox="1"/>
      </xdr:nvSpPr>
      <xdr:spPr>
        <a:xfrm>
          <a:off x="4686300" y="581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3208</xdr:rowOff>
    </xdr:from>
    <xdr:to>
      <xdr:col>20</xdr:col>
      <xdr:colOff>38100</xdr:colOff>
      <xdr:row>35</xdr:row>
      <xdr:rowOff>104808</xdr:rowOff>
    </xdr:to>
    <xdr:sp macro="" textlink="">
      <xdr:nvSpPr>
        <xdr:cNvPr id="84" name="楕円 83"/>
        <xdr:cNvSpPr/>
      </xdr:nvSpPr>
      <xdr:spPr>
        <a:xfrm>
          <a:off x="3746500" y="600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95935</xdr:rowOff>
    </xdr:from>
    <xdr:ext cx="534377" cy="259045"/>
    <xdr:sp macro="" textlink="">
      <xdr:nvSpPr>
        <xdr:cNvPr id="85" name="テキスト ボックス 84"/>
        <xdr:cNvSpPr txBox="1"/>
      </xdr:nvSpPr>
      <xdr:spPr>
        <a:xfrm>
          <a:off x="3530111" y="60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20157</xdr:rowOff>
    </xdr:from>
    <xdr:to>
      <xdr:col>15</xdr:col>
      <xdr:colOff>101600</xdr:colOff>
      <xdr:row>35</xdr:row>
      <xdr:rowOff>121757</xdr:rowOff>
    </xdr:to>
    <xdr:sp macro="" textlink="">
      <xdr:nvSpPr>
        <xdr:cNvPr id="86" name="楕円 85"/>
        <xdr:cNvSpPr/>
      </xdr:nvSpPr>
      <xdr:spPr>
        <a:xfrm>
          <a:off x="2857500" y="60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112884</xdr:rowOff>
    </xdr:from>
    <xdr:ext cx="534377" cy="259045"/>
    <xdr:sp macro="" textlink="">
      <xdr:nvSpPr>
        <xdr:cNvPr id="87" name="テキスト ボックス 86"/>
        <xdr:cNvSpPr txBox="1"/>
      </xdr:nvSpPr>
      <xdr:spPr>
        <a:xfrm>
          <a:off x="2641111" y="611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7322</xdr:rowOff>
    </xdr:from>
    <xdr:to>
      <xdr:col>10</xdr:col>
      <xdr:colOff>165100</xdr:colOff>
      <xdr:row>36</xdr:row>
      <xdr:rowOff>108922</xdr:rowOff>
    </xdr:to>
    <xdr:sp macro="" textlink="">
      <xdr:nvSpPr>
        <xdr:cNvPr id="88" name="楕円 87"/>
        <xdr:cNvSpPr/>
      </xdr:nvSpPr>
      <xdr:spPr>
        <a:xfrm>
          <a:off x="1968500" y="61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100049</xdr:rowOff>
    </xdr:from>
    <xdr:ext cx="534377" cy="259045"/>
    <xdr:sp macro="" textlink="">
      <xdr:nvSpPr>
        <xdr:cNvPr id="89" name="テキスト ボックス 88"/>
        <xdr:cNvSpPr txBox="1"/>
      </xdr:nvSpPr>
      <xdr:spPr>
        <a:xfrm>
          <a:off x="1752111" y="62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55786</xdr:rowOff>
    </xdr:from>
    <xdr:to>
      <xdr:col>6</xdr:col>
      <xdr:colOff>38100</xdr:colOff>
      <xdr:row>36</xdr:row>
      <xdr:rowOff>157386</xdr:rowOff>
    </xdr:to>
    <xdr:sp macro="" textlink="">
      <xdr:nvSpPr>
        <xdr:cNvPr id="90" name="楕円 89"/>
        <xdr:cNvSpPr/>
      </xdr:nvSpPr>
      <xdr:spPr>
        <a:xfrm>
          <a:off x="1079500" y="62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148513</xdr:rowOff>
    </xdr:from>
    <xdr:ext cx="534377" cy="259045"/>
    <xdr:sp macro="" textlink="">
      <xdr:nvSpPr>
        <xdr:cNvPr id="91" name="テキスト ボックス 90"/>
        <xdr:cNvSpPr txBox="1"/>
      </xdr:nvSpPr>
      <xdr:spPr>
        <a:xfrm>
          <a:off x="863111" y="63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40107</xdr:rowOff>
    </xdr:from>
    <xdr:to>
      <xdr:col>24</xdr:col>
      <xdr:colOff>63500</xdr:colOff>
      <xdr:row>58</xdr:row>
      <xdr:rowOff>6579</xdr:rowOff>
    </xdr:to>
    <xdr:cxnSp macro="">
      <xdr:nvCxnSpPr>
        <xdr:cNvPr id="121" name="直線コネクタ 120"/>
        <xdr:cNvCxnSpPr/>
      </xdr:nvCxnSpPr>
      <xdr:spPr>
        <a:xfrm flipV="1">
          <a:off x="3797300" y="9812757"/>
          <a:ext cx="8382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87355</xdr:rowOff>
    </xdr:from>
    <xdr:ext cx="534377" cy="259045"/>
    <xdr:sp macro="" textlink="">
      <xdr:nvSpPr>
        <xdr:cNvPr id="122" name="物件費平均値テキスト"/>
        <xdr:cNvSpPr txBox="1"/>
      </xdr:nvSpPr>
      <xdr:spPr>
        <a:xfrm>
          <a:off x="4686300" y="934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6579</xdr:rowOff>
    </xdr:from>
    <xdr:to>
      <xdr:col>19</xdr:col>
      <xdr:colOff>177800</xdr:colOff>
      <xdr:row>59</xdr:row>
      <xdr:rowOff>6883</xdr:rowOff>
    </xdr:to>
    <xdr:cxnSp macro="">
      <xdr:nvCxnSpPr>
        <xdr:cNvPr id="124" name="直線コネクタ 123"/>
        <xdr:cNvCxnSpPr/>
      </xdr:nvCxnSpPr>
      <xdr:spPr>
        <a:xfrm flipV="1">
          <a:off x="2908300" y="9950679"/>
          <a:ext cx="889000" cy="1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2506</xdr:rowOff>
    </xdr:from>
    <xdr:ext cx="534377" cy="259045"/>
    <xdr:sp macro="" textlink="">
      <xdr:nvSpPr>
        <xdr:cNvPr id="126" name="テキスト ボックス 125"/>
        <xdr:cNvSpPr txBox="1"/>
      </xdr:nvSpPr>
      <xdr:spPr>
        <a:xfrm>
          <a:off x="3530111" y="94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6883</xdr:rowOff>
    </xdr:from>
    <xdr:to>
      <xdr:col>15</xdr:col>
      <xdr:colOff>50800</xdr:colOff>
      <xdr:row>59</xdr:row>
      <xdr:rowOff>38049</xdr:rowOff>
    </xdr:to>
    <xdr:cxnSp macro="">
      <xdr:nvCxnSpPr>
        <xdr:cNvPr id="127" name="直線コネクタ 126"/>
        <xdr:cNvCxnSpPr/>
      </xdr:nvCxnSpPr>
      <xdr:spPr>
        <a:xfrm flipV="1">
          <a:off x="2019300" y="10122433"/>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38049</xdr:rowOff>
    </xdr:from>
    <xdr:to>
      <xdr:col>10</xdr:col>
      <xdr:colOff>114300</xdr:colOff>
      <xdr:row>59</xdr:row>
      <xdr:rowOff>100533</xdr:rowOff>
    </xdr:to>
    <xdr:cxnSp macro="">
      <xdr:nvCxnSpPr>
        <xdr:cNvPr id="130" name="直線コネクタ 129"/>
        <xdr:cNvCxnSpPr/>
      </xdr:nvCxnSpPr>
      <xdr:spPr>
        <a:xfrm flipV="1">
          <a:off x="1130300" y="10153599"/>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50284</xdr:rowOff>
    </xdr:from>
    <xdr:ext cx="534377" cy="259045"/>
    <xdr:sp macro="" textlink="">
      <xdr:nvSpPr>
        <xdr:cNvPr id="132" name="テキスト ボックス 131"/>
        <xdr:cNvSpPr txBox="1"/>
      </xdr:nvSpPr>
      <xdr:spPr>
        <a:xfrm>
          <a:off x="1752111" y="98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132618</xdr:rowOff>
    </xdr:from>
    <xdr:ext cx="534377" cy="259045"/>
    <xdr:sp macro="" textlink="">
      <xdr:nvSpPr>
        <xdr:cNvPr id="134" name="テキスト ボックス 133"/>
        <xdr:cNvSpPr txBox="1"/>
      </xdr:nvSpPr>
      <xdr:spPr>
        <a:xfrm>
          <a:off x="863111" y="99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160757</xdr:rowOff>
    </xdr:from>
    <xdr:to>
      <xdr:col>24</xdr:col>
      <xdr:colOff>114300</xdr:colOff>
      <xdr:row>57</xdr:row>
      <xdr:rowOff>90907</xdr:rowOff>
    </xdr:to>
    <xdr:sp macro="" textlink="">
      <xdr:nvSpPr>
        <xdr:cNvPr id="140" name="楕円 139"/>
        <xdr:cNvSpPr/>
      </xdr:nvSpPr>
      <xdr:spPr>
        <a:xfrm>
          <a:off x="4584700" y="97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139184</xdr:rowOff>
    </xdr:from>
    <xdr:ext cx="534377" cy="259045"/>
    <xdr:sp macro="" textlink="">
      <xdr:nvSpPr>
        <xdr:cNvPr id="141" name="物件費該当値テキスト"/>
        <xdr:cNvSpPr txBox="1"/>
      </xdr:nvSpPr>
      <xdr:spPr>
        <a:xfrm>
          <a:off x="4686300" y="97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127229</xdr:rowOff>
    </xdr:from>
    <xdr:to>
      <xdr:col>20</xdr:col>
      <xdr:colOff>38100</xdr:colOff>
      <xdr:row>58</xdr:row>
      <xdr:rowOff>57379</xdr:rowOff>
    </xdr:to>
    <xdr:sp macro="" textlink="">
      <xdr:nvSpPr>
        <xdr:cNvPr id="142" name="楕円 141"/>
        <xdr:cNvSpPr/>
      </xdr:nvSpPr>
      <xdr:spPr>
        <a:xfrm>
          <a:off x="3746500" y="98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48506</xdr:rowOff>
    </xdr:from>
    <xdr:ext cx="534377" cy="259045"/>
    <xdr:sp macro="" textlink="">
      <xdr:nvSpPr>
        <xdr:cNvPr id="143" name="テキスト ボックス 142"/>
        <xdr:cNvSpPr txBox="1"/>
      </xdr:nvSpPr>
      <xdr:spPr>
        <a:xfrm>
          <a:off x="3530111" y="99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127533</xdr:rowOff>
    </xdr:from>
    <xdr:to>
      <xdr:col>15</xdr:col>
      <xdr:colOff>101600</xdr:colOff>
      <xdr:row>59</xdr:row>
      <xdr:rowOff>57683</xdr:rowOff>
    </xdr:to>
    <xdr:sp macro="" textlink="">
      <xdr:nvSpPr>
        <xdr:cNvPr id="144" name="楕円 143"/>
        <xdr:cNvSpPr/>
      </xdr:nvSpPr>
      <xdr:spPr>
        <a:xfrm>
          <a:off x="28575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48810</xdr:rowOff>
    </xdr:from>
    <xdr:ext cx="534377" cy="259045"/>
    <xdr:sp macro="" textlink="">
      <xdr:nvSpPr>
        <xdr:cNvPr id="145" name="テキスト ボックス 144"/>
        <xdr:cNvSpPr txBox="1"/>
      </xdr:nvSpPr>
      <xdr:spPr>
        <a:xfrm>
          <a:off x="2641111" y="1016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158699</xdr:rowOff>
    </xdr:from>
    <xdr:to>
      <xdr:col>10</xdr:col>
      <xdr:colOff>165100</xdr:colOff>
      <xdr:row>59</xdr:row>
      <xdr:rowOff>88849</xdr:rowOff>
    </xdr:to>
    <xdr:sp macro="" textlink="">
      <xdr:nvSpPr>
        <xdr:cNvPr id="146" name="楕円 145"/>
        <xdr:cNvSpPr/>
      </xdr:nvSpPr>
      <xdr:spPr>
        <a:xfrm>
          <a:off x="19685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79976</xdr:rowOff>
    </xdr:from>
    <xdr:ext cx="534377" cy="259045"/>
    <xdr:sp macro="" textlink="">
      <xdr:nvSpPr>
        <xdr:cNvPr id="147" name="テキスト ボックス 146"/>
        <xdr:cNvSpPr txBox="1"/>
      </xdr:nvSpPr>
      <xdr:spPr>
        <a:xfrm>
          <a:off x="1752111" y="101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49733</xdr:rowOff>
    </xdr:from>
    <xdr:to>
      <xdr:col>6</xdr:col>
      <xdr:colOff>38100</xdr:colOff>
      <xdr:row>59</xdr:row>
      <xdr:rowOff>151333</xdr:rowOff>
    </xdr:to>
    <xdr:sp macro="" textlink="">
      <xdr:nvSpPr>
        <xdr:cNvPr id="148" name="楕円 147"/>
        <xdr:cNvSpPr/>
      </xdr:nvSpPr>
      <xdr:spPr>
        <a:xfrm>
          <a:off x="1079500" y="1016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142460</xdr:rowOff>
    </xdr:from>
    <xdr:ext cx="534377" cy="259045"/>
    <xdr:sp macro="" textlink="">
      <xdr:nvSpPr>
        <xdr:cNvPr id="149" name="テキスト ボックス 148"/>
        <xdr:cNvSpPr txBox="1"/>
      </xdr:nvSpPr>
      <xdr:spPr>
        <a:xfrm>
          <a:off x="863111" y="1025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78663</xdr:rowOff>
    </xdr:from>
    <xdr:to>
      <xdr:col>24</xdr:col>
      <xdr:colOff>63500</xdr:colOff>
      <xdr:row>76</xdr:row>
      <xdr:rowOff>13170</xdr:rowOff>
    </xdr:to>
    <xdr:cxnSp macro="">
      <xdr:nvCxnSpPr>
        <xdr:cNvPr id="174" name="直線コネクタ 173"/>
        <xdr:cNvCxnSpPr/>
      </xdr:nvCxnSpPr>
      <xdr:spPr>
        <a:xfrm>
          <a:off x="3797300" y="12937413"/>
          <a:ext cx="838200" cy="10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11512</xdr:rowOff>
    </xdr:from>
    <xdr:to>
      <xdr:col>19</xdr:col>
      <xdr:colOff>177800</xdr:colOff>
      <xdr:row>75</xdr:row>
      <xdr:rowOff>78663</xdr:rowOff>
    </xdr:to>
    <xdr:cxnSp macro="">
      <xdr:nvCxnSpPr>
        <xdr:cNvPr id="177" name="直線コネクタ 176"/>
        <xdr:cNvCxnSpPr/>
      </xdr:nvCxnSpPr>
      <xdr:spPr>
        <a:xfrm>
          <a:off x="2908300" y="12870262"/>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11512</xdr:rowOff>
    </xdr:from>
    <xdr:to>
      <xdr:col>15</xdr:col>
      <xdr:colOff>50800</xdr:colOff>
      <xdr:row>76</xdr:row>
      <xdr:rowOff>77978</xdr:rowOff>
    </xdr:to>
    <xdr:cxnSp macro="">
      <xdr:nvCxnSpPr>
        <xdr:cNvPr id="180" name="直線コネクタ 179"/>
        <xdr:cNvCxnSpPr/>
      </xdr:nvCxnSpPr>
      <xdr:spPr>
        <a:xfrm flipV="1">
          <a:off x="2019300" y="12870262"/>
          <a:ext cx="889000" cy="2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43687</xdr:rowOff>
    </xdr:from>
    <xdr:to>
      <xdr:col>10</xdr:col>
      <xdr:colOff>114300</xdr:colOff>
      <xdr:row>76</xdr:row>
      <xdr:rowOff>77978</xdr:rowOff>
    </xdr:to>
    <xdr:cxnSp macro="">
      <xdr:nvCxnSpPr>
        <xdr:cNvPr id="183" name="直線コネクタ 182"/>
        <xdr:cNvCxnSpPr/>
      </xdr:nvCxnSpPr>
      <xdr:spPr>
        <a:xfrm>
          <a:off x="1130300" y="1307388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5" name="テキスト ボックス 184"/>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7" name="テキスト ボックス 186"/>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133820</xdr:rowOff>
    </xdr:from>
    <xdr:to>
      <xdr:col>24</xdr:col>
      <xdr:colOff>114300</xdr:colOff>
      <xdr:row>76</xdr:row>
      <xdr:rowOff>63970</xdr:rowOff>
    </xdr:to>
    <xdr:sp macro="" textlink="">
      <xdr:nvSpPr>
        <xdr:cNvPr id="193" name="楕円 192"/>
        <xdr:cNvSpPr/>
      </xdr:nvSpPr>
      <xdr:spPr>
        <a:xfrm>
          <a:off x="4584700" y="129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156697</xdr:rowOff>
    </xdr:from>
    <xdr:ext cx="469744" cy="259045"/>
    <xdr:sp macro="" textlink="">
      <xdr:nvSpPr>
        <xdr:cNvPr id="194" name="維持補修費該当値テキスト"/>
        <xdr:cNvSpPr txBox="1"/>
      </xdr:nvSpPr>
      <xdr:spPr>
        <a:xfrm>
          <a:off x="4686300" y="128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27863</xdr:rowOff>
    </xdr:from>
    <xdr:to>
      <xdr:col>20</xdr:col>
      <xdr:colOff>38100</xdr:colOff>
      <xdr:row>75</xdr:row>
      <xdr:rowOff>129463</xdr:rowOff>
    </xdr:to>
    <xdr:sp macro="" textlink="">
      <xdr:nvSpPr>
        <xdr:cNvPr id="195" name="楕円 194"/>
        <xdr:cNvSpPr/>
      </xdr:nvSpPr>
      <xdr:spPr>
        <a:xfrm>
          <a:off x="3746500" y="12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145990</xdr:rowOff>
    </xdr:from>
    <xdr:ext cx="469744" cy="259045"/>
    <xdr:sp macro="" textlink="">
      <xdr:nvSpPr>
        <xdr:cNvPr id="196" name="テキスト ボックス 195"/>
        <xdr:cNvSpPr txBox="1"/>
      </xdr:nvSpPr>
      <xdr:spPr>
        <a:xfrm>
          <a:off x="3562428" y="126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132162</xdr:rowOff>
    </xdr:from>
    <xdr:to>
      <xdr:col>15</xdr:col>
      <xdr:colOff>101600</xdr:colOff>
      <xdr:row>75</xdr:row>
      <xdr:rowOff>62312</xdr:rowOff>
    </xdr:to>
    <xdr:sp macro="" textlink="">
      <xdr:nvSpPr>
        <xdr:cNvPr id="197" name="楕円 196"/>
        <xdr:cNvSpPr/>
      </xdr:nvSpPr>
      <xdr:spPr>
        <a:xfrm>
          <a:off x="2857500" y="12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78839</xdr:rowOff>
    </xdr:from>
    <xdr:ext cx="469744" cy="259045"/>
    <xdr:sp macro="" textlink="">
      <xdr:nvSpPr>
        <xdr:cNvPr id="198" name="テキスト ボックス 197"/>
        <xdr:cNvSpPr txBox="1"/>
      </xdr:nvSpPr>
      <xdr:spPr>
        <a:xfrm>
          <a:off x="2673428" y="1259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27178</xdr:rowOff>
    </xdr:from>
    <xdr:to>
      <xdr:col>10</xdr:col>
      <xdr:colOff>165100</xdr:colOff>
      <xdr:row>76</xdr:row>
      <xdr:rowOff>128778</xdr:rowOff>
    </xdr:to>
    <xdr:sp macro="" textlink="">
      <xdr:nvSpPr>
        <xdr:cNvPr id="199" name="楕円 198"/>
        <xdr:cNvSpPr/>
      </xdr:nvSpPr>
      <xdr:spPr>
        <a:xfrm>
          <a:off x="1968500" y="130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145305</xdr:rowOff>
    </xdr:from>
    <xdr:ext cx="469744" cy="259045"/>
    <xdr:sp macro="" textlink="">
      <xdr:nvSpPr>
        <xdr:cNvPr id="200" name="テキスト ボックス 199"/>
        <xdr:cNvSpPr txBox="1"/>
      </xdr:nvSpPr>
      <xdr:spPr>
        <a:xfrm>
          <a:off x="1784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164337</xdr:rowOff>
    </xdr:from>
    <xdr:to>
      <xdr:col>6</xdr:col>
      <xdr:colOff>38100</xdr:colOff>
      <xdr:row>76</xdr:row>
      <xdr:rowOff>94487</xdr:rowOff>
    </xdr:to>
    <xdr:sp macro="" textlink="">
      <xdr:nvSpPr>
        <xdr:cNvPr id="201" name="楕円 200"/>
        <xdr:cNvSpPr/>
      </xdr:nvSpPr>
      <xdr:spPr>
        <a:xfrm>
          <a:off x="1079500" y="130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111015</xdr:rowOff>
    </xdr:from>
    <xdr:ext cx="469744" cy="259045"/>
    <xdr:sp macro="" textlink="">
      <xdr:nvSpPr>
        <xdr:cNvPr id="202" name="テキスト ボックス 201"/>
        <xdr:cNvSpPr txBox="1"/>
      </xdr:nvSpPr>
      <xdr:spPr>
        <a:xfrm>
          <a:off x="895428"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33981</xdr:rowOff>
    </xdr:from>
    <xdr:to>
      <xdr:col>24</xdr:col>
      <xdr:colOff>62865</xdr:colOff>
      <xdr:row>97</xdr:row>
      <xdr:rowOff>89095</xdr:rowOff>
    </xdr:to>
    <xdr:cxnSp macro="">
      <xdr:nvCxnSpPr>
        <xdr:cNvPr id="227" name="直線コネクタ 226"/>
        <xdr:cNvCxnSpPr/>
      </xdr:nvCxnSpPr>
      <xdr:spPr>
        <a:xfrm flipV="1">
          <a:off x="4633595" y="15635931"/>
          <a:ext cx="1270" cy="108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92922</xdr:rowOff>
    </xdr:from>
    <xdr:ext cx="534377" cy="259045"/>
    <xdr:sp macro="" textlink="">
      <xdr:nvSpPr>
        <xdr:cNvPr id="228" name="扶助費最小値テキスト"/>
        <xdr:cNvSpPr txBox="1"/>
      </xdr:nvSpPr>
      <xdr:spPr>
        <a:xfrm>
          <a:off x="4686300" y="167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89095</xdr:rowOff>
    </xdr:from>
    <xdr:to>
      <xdr:col>24</xdr:col>
      <xdr:colOff>152400</xdr:colOff>
      <xdr:row>97</xdr:row>
      <xdr:rowOff>89095</xdr:rowOff>
    </xdr:to>
    <xdr:cxnSp macro="">
      <xdr:nvCxnSpPr>
        <xdr:cNvPr id="229" name="直線コネクタ 228"/>
        <xdr:cNvCxnSpPr/>
      </xdr:nvCxnSpPr>
      <xdr:spPr>
        <a:xfrm>
          <a:off x="4546600" y="1671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152108</xdr:rowOff>
    </xdr:from>
    <xdr:ext cx="599010" cy="259045"/>
    <xdr:sp macro="" textlink="">
      <xdr:nvSpPr>
        <xdr:cNvPr id="230" name="扶助費最大値テキスト"/>
        <xdr:cNvSpPr txBox="1"/>
      </xdr:nvSpPr>
      <xdr:spPr>
        <a:xfrm>
          <a:off x="4686300" y="154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33981</xdr:rowOff>
    </xdr:from>
    <xdr:to>
      <xdr:col>24</xdr:col>
      <xdr:colOff>152400</xdr:colOff>
      <xdr:row>91</xdr:row>
      <xdr:rowOff>33981</xdr:rowOff>
    </xdr:to>
    <xdr:cxnSp macro="">
      <xdr:nvCxnSpPr>
        <xdr:cNvPr id="231" name="直線コネクタ 230"/>
        <xdr:cNvCxnSpPr/>
      </xdr:nvCxnSpPr>
      <xdr:spPr>
        <a:xfrm>
          <a:off x="4546600" y="1563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84325</xdr:rowOff>
    </xdr:from>
    <xdr:to>
      <xdr:col>24</xdr:col>
      <xdr:colOff>63500</xdr:colOff>
      <xdr:row>96</xdr:row>
      <xdr:rowOff>153522</xdr:rowOff>
    </xdr:to>
    <xdr:cxnSp macro="">
      <xdr:nvCxnSpPr>
        <xdr:cNvPr id="232" name="直線コネクタ 231"/>
        <xdr:cNvCxnSpPr/>
      </xdr:nvCxnSpPr>
      <xdr:spPr>
        <a:xfrm>
          <a:off x="3797300" y="16543525"/>
          <a:ext cx="838200" cy="6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67391</xdr:rowOff>
    </xdr:from>
    <xdr:ext cx="599010" cy="259045"/>
    <xdr:sp macro="" textlink="">
      <xdr:nvSpPr>
        <xdr:cNvPr id="233" name="扶助費平均値テキスト"/>
        <xdr:cNvSpPr txBox="1"/>
      </xdr:nvSpPr>
      <xdr:spPr>
        <a:xfrm>
          <a:off x="4686300" y="16183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44514</xdr:rowOff>
    </xdr:from>
    <xdr:to>
      <xdr:col>24</xdr:col>
      <xdr:colOff>114300</xdr:colOff>
      <xdr:row>95</xdr:row>
      <xdr:rowOff>146114</xdr:rowOff>
    </xdr:to>
    <xdr:sp macro="" textlink="">
      <xdr:nvSpPr>
        <xdr:cNvPr id="234" name="フローチャート: 判断 233"/>
        <xdr:cNvSpPr/>
      </xdr:nvSpPr>
      <xdr:spPr>
        <a:xfrm>
          <a:off x="4584700" y="163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84325</xdr:rowOff>
    </xdr:from>
    <xdr:to>
      <xdr:col>19</xdr:col>
      <xdr:colOff>177800</xdr:colOff>
      <xdr:row>97</xdr:row>
      <xdr:rowOff>101341</xdr:rowOff>
    </xdr:to>
    <xdr:cxnSp macro="">
      <xdr:nvCxnSpPr>
        <xdr:cNvPr id="235" name="直線コネクタ 234"/>
        <xdr:cNvCxnSpPr/>
      </xdr:nvCxnSpPr>
      <xdr:spPr>
        <a:xfrm flipV="1">
          <a:off x="2908300" y="16543525"/>
          <a:ext cx="889000" cy="18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139871</xdr:rowOff>
    </xdr:from>
    <xdr:to>
      <xdr:col>20</xdr:col>
      <xdr:colOff>38100</xdr:colOff>
      <xdr:row>95</xdr:row>
      <xdr:rowOff>70021</xdr:rowOff>
    </xdr:to>
    <xdr:sp macro="" textlink="">
      <xdr:nvSpPr>
        <xdr:cNvPr id="236" name="フローチャート: 判断 235"/>
        <xdr:cNvSpPr/>
      </xdr:nvSpPr>
      <xdr:spPr>
        <a:xfrm>
          <a:off x="3746500" y="16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86548</xdr:rowOff>
    </xdr:from>
    <xdr:ext cx="599010" cy="259045"/>
    <xdr:sp macro="" textlink="">
      <xdr:nvSpPr>
        <xdr:cNvPr id="237" name="テキスト ボックス 236"/>
        <xdr:cNvSpPr txBox="1"/>
      </xdr:nvSpPr>
      <xdr:spPr>
        <a:xfrm>
          <a:off x="3497795" y="160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101341</xdr:rowOff>
    </xdr:from>
    <xdr:to>
      <xdr:col>15</xdr:col>
      <xdr:colOff>50800</xdr:colOff>
      <xdr:row>97</xdr:row>
      <xdr:rowOff>141582</xdr:rowOff>
    </xdr:to>
    <xdr:cxnSp macro="">
      <xdr:nvCxnSpPr>
        <xdr:cNvPr id="238" name="直線コネクタ 237"/>
        <xdr:cNvCxnSpPr/>
      </xdr:nvCxnSpPr>
      <xdr:spPr>
        <a:xfrm flipV="1">
          <a:off x="2019300" y="16731991"/>
          <a:ext cx="889000" cy="4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161122</xdr:rowOff>
    </xdr:from>
    <xdr:to>
      <xdr:col>15</xdr:col>
      <xdr:colOff>101600</xdr:colOff>
      <xdr:row>96</xdr:row>
      <xdr:rowOff>91272</xdr:rowOff>
    </xdr:to>
    <xdr:sp macro="" textlink="">
      <xdr:nvSpPr>
        <xdr:cNvPr id="239" name="フローチャート: 判断 238"/>
        <xdr:cNvSpPr/>
      </xdr:nvSpPr>
      <xdr:spPr>
        <a:xfrm>
          <a:off x="2857500" y="1644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107799</xdr:rowOff>
    </xdr:from>
    <xdr:ext cx="599010" cy="259045"/>
    <xdr:sp macro="" textlink="">
      <xdr:nvSpPr>
        <xdr:cNvPr id="240" name="テキスト ボックス 239"/>
        <xdr:cNvSpPr txBox="1"/>
      </xdr:nvSpPr>
      <xdr:spPr>
        <a:xfrm>
          <a:off x="2608795" y="1622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141582</xdr:rowOff>
    </xdr:from>
    <xdr:to>
      <xdr:col>10</xdr:col>
      <xdr:colOff>114300</xdr:colOff>
      <xdr:row>97</xdr:row>
      <xdr:rowOff>170957</xdr:rowOff>
    </xdr:to>
    <xdr:cxnSp macro="">
      <xdr:nvCxnSpPr>
        <xdr:cNvPr id="241" name="直線コネクタ 240"/>
        <xdr:cNvCxnSpPr/>
      </xdr:nvCxnSpPr>
      <xdr:spPr>
        <a:xfrm flipV="1">
          <a:off x="1130300" y="16772232"/>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21844</xdr:rowOff>
    </xdr:from>
    <xdr:to>
      <xdr:col>10</xdr:col>
      <xdr:colOff>165100</xdr:colOff>
      <xdr:row>96</xdr:row>
      <xdr:rowOff>123444</xdr:rowOff>
    </xdr:to>
    <xdr:sp macro="" textlink="">
      <xdr:nvSpPr>
        <xdr:cNvPr id="242" name="フローチャート: 判断 241"/>
        <xdr:cNvSpPr/>
      </xdr:nvSpPr>
      <xdr:spPr>
        <a:xfrm>
          <a:off x="1968500" y="164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139971</xdr:rowOff>
    </xdr:from>
    <xdr:ext cx="599010" cy="259045"/>
    <xdr:sp macro="" textlink="">
      <xdr:nvSpPr>
        <xdr:cNvPr id="243" name="テキスト ボックス 242"/>
        <xdr:cNvSpPr txBox="1"/>
      </xdr:nvSpPr>
      <xdr:spPr>
        <a:xfrm>
          <a:off x="1719795" y="162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59648</xdr:rowOff>
    </xdr:from>
    <xdr:to>
      <xdr:col>6</xdr:col>
      <xdr:colOff>38100</xdr:colOff>
      <xdr:row>96</xdr:row>
      <xdr:rowOff>161248</xdr:rowOff>
    </xdr:to>
    <xdr:sp macro="" textlink="">
      <xdr:nvSpPr>
        <xdr:cNvPr id="244" name="フローチャート: 判断 243"/>
        <xdr:cNvSpPr/>
      </xdr:nvSpPr>
      <xdr:spPr>
        <a:xfrm>
          <a:off x="1079500" y="1651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6325</xdr:rowOff>
    </xdr:from>
    <xdr:ext cx="599010" cy="259045"/>
    <xdr:sp macro="" textlink="">
      <xdr:nvSpPr>
        <xdr:cNvPr id="245" name="テキスト ボックス 244"/>
        <xdr:cNvSpPr txBox="1"/>
      </xdr:nvSpPr>
      <xdr:spPr>
        <a:xfrm>
          <a:off x="830795" y="1629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102722</xdr:rowOff>
    </xdr:from>
    <xdr:to>
      <xdr:col>24</xdr:col>
      <xdr:colOff>114300</xdr:colOff>
      <xdr:row>97</xdr:row>
      <xdr:rowOff>32872</xdr:rowOff>
    </xdr:to>
    <xdr:sp macro="" textlink="">
      <xdr:nvSpPr>
        <xdr:cNvPr id="251" name="楕円 250"/>
        <xdr:cNvSpPr/>
      </xdr:nvSpPr>
      <xdr:spPr>
        <a:xfrm>
          <a:off x="4584700" y="165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17649</xdr:rowOff>
    </xdr:from>
    <xdr:ext cx="599010" cy="259045"/>
    <xdr:sp macro="" textlink="">
      <xdr:nvSpPr>
        <xdr:cNvPr id="252" name="扶助費該当値テキスト"/>
        <xdr:cNvSpPr txBox="1"/>
      </xdr:nvSpPr>
      <xdr:spPr>
        <a:xfrm>
          <a:off x="4686300" y="1647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33525</xdr:rowOff>
    </xdr:from>
    <xdr:to>
      <xdr:col>20</xdr:col>
      <xdr:colOff>38100</xdr:colOff>
      <xdr:row>96</xdr:row>
      <xdr:rowOff>135125</xdr:rowOff>
    </xdr:to>
    <xdr:sp macro="" textlink="">
      <xdr:nvSpPr>
        <xdr:cNvPr id="253" name="楕円 252"/>
        <xdr:cNvSpPr/>
      </xdr:nvSpPr>
      <xdr:spPr>
        <a:xfrm>
          <a:off x="3746500" y="164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126252</xdr:rowOff>
    </xdr:from>
    <xdr:ext cx="599010" cy="259045"/>
    <xdr:sp macro="" textlink="">
      <xdr:nvSpPr>
        <xdr:cNvPr id="254" name="テキスト ボックス 253"/>
        <xdr:cNvSpPr txBox="1"/>
      </xdr:nvSpPr>
      <xdr:spPr>
        <a:xfrm>
          <a:off x="3497795" y="1658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50541</xdr:rowOff>
    </xdr:from>
    <xdr:to>
      <xdr:col>15</xdr:col>
      <xdr:colOff>101600</xdr:colOff>
      <xdr:row>97</xdr:row>
      <xdr:rowOff>152141</xdr:rowOff>
    </xdr:to>
    <xdr:sp macro="" textlink="">
      <xdr:nvSpPr>
        <xdr:cNvPr id="255" name="楕円 254"/>
        <xdr:cNvSpPr/>
      </xdr:nvSpPr>
      <xdr:spPr>
        <a:xfrm>
          <a:off x="2857500" y="166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143268</xdr:rowOff>
    </xdr:from>
    <xdr:ext cx="534377" cy="259045"/>
    <xdr:sp macro="" textlink="">
      <xdr:nvSpPr>
        <xdr:cNvPr id="256" name="テキスト ボックス 255"/>
        <xdr:cNvSpPr txBox="1"/>
      </xdr:nvSpPr>
      <xdr:spPr>
        <a:xfrm>
          <a:off x="2641111" y="167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90782</xdr:rowOff>
    </xdr:from>
    <xdr:to>
      <xdr:col>10</xdr:col>
      <xdr:colOff>165100</xdr:colOff>
      <xdr:row>98</xdr:row>
      <xdr:rowOff>20932</xdr:rowOff>
    </xdr:to>
    <xdr:sp macro="" textlink="">
      <xdr:nvSpPr>
        <xdr:cNvPr id="257" name="楕円 256"/>
        <xdr:cNvSpPr/>
      </xdr:nvSpPr>
      <xdr:spPr>
        <a:xfrm>
          <a:off x="1968500" y="167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12059</xdr:rowOff>
    </xdr:from>
    <xdr:ext cx="534377" cy="259045"/>
    <xdr:sp macro="" textlink="">
      <xdr:nvSpPr>
        <xdr:cNvPr id="258" name="テキスト ボックス 257"/>
        <xdr:cNvSpPr txBox="1"/>
      </xdr:nvSpPr>
      <xdr:spPr>
        <a:xfrm>
          <a:off x="1752111" y="168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120157</xdr:rowOff>
    </xdr:from>
    <xdr:to>
      <xdr:col>6</xdr:col>
      <xdr:colOff>38100</xdr:colOff>
      <xdr:row>98</xdr:row>
      <xdr:rowOff>50307</xdr:rowOff>
    </xdr:to>
    <xdr:sp macro="" textlink="">
      <xdr:nvSpPr>
        <xdr:cNvPr id="259" name="楕円 258"/>
        <xdr:cNvSpPr/>
      </xdr:nvSpPr>
      <xdr:spPr>
        <a:xfrm>
          <a:off x="1079500" y="167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41434</xdr:rowOff>
    </xdr:from>
    <xdr:ext cx="534377" cy="259045"/>
    <xdr:sp macro="" textlink="">
      <xdr:nvSpPr>
        <xdr:cNvPr id="260" name="テキスト ボックス 259"/>
        <xdr:cNvSpPr txBox="1"/>
      </xdr:nvSpPr>
      <xdr:spPr>
        <a:xfrm>
          <a:off x="863111" y="168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40272</xdr:rowOff>
    </xdr:from>
    <xdr:to>
      <xdr:col>55</xdr:col>
      <xdr:colOff>0</xdr:colOff>
      <xdr:row>38</xdr:row>
      <xdr:rowOff>74371</xdr:rowOff>
    </xdr:to>
    <xdr:cxnSp macro="">
      <xdr:nvCxnSpPr>
        <xdr:cNvPr id="290" name="直線コネクタ 289"/>
        <xdr:cNvCxnSpPr/>
      </xdr:nvCxnSpPr>
      <xdr:spPr>
        <a:xfrm flipV="1">
          <a:off x="9639300" y="6555372"/>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1" name="補助費等平均値テキスト"/>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135255</xdr:rowOff>
    </xdr:from>
    <xdr:to>
      <xdr:col>50</xdr:col>
      <xdr:colOff>114300</xdr:colOff>
      <xdr:row>38</xdr:row>
      <xdr:rowOff>74371</xdr:rowOff>
    </xdr:to>
    <xdr:cxnSp macro="">
      <xdr:nvCxnSpPr>
        <xdr:cNvPr id="293" name="直線コネクタ 292"/>
        <xdr:cNvCxnSpPr/>
      </xdr:nvCxnSpPr>
      <xdr:spPr>
        <a:xfrm>
          <a:off x="8750300" y="5278755"/>
          <a:ext cx="889000" cy="13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5" name="テキスト ボックス 294"/>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135255</xdr:rowOff>
    </xdr:from>
    <xdr:to>
      <xdr:col>45</xdr:col>
      <xdr:colOff>177800</xdr:colOff>
      <xdr:row>38</xdr:row>
      <xdr:rowOff>79324</xdr:rowOff>
    </xdr:to>
    <xdr:cxnSp macro="">
      <xdr:nvCxnSpPr>
        <xdr:cNvPr id="296" name="直線コネクタ 295"/>
        <xdr:cNvCxnSpPr/>
      </xdr:nvCxnSpPr>
      <xdr:spPr>
        <a:xfrm flipV="1">
          <a:off x="7861300" y="5278755"/>
          <a:ext cx="889000" cy="13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298" name="テキスト ボックス 297"/>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79324</xdr:rowOff>
    </xdr:from>
    <xdr:to>
      <xdr:col>41</xdr:col>
      <xdr:colOff>50800</xdr:colOff>
      <xdr:row>38</xdr:row>
      <xdr:rowOff>85204</xdr:rowOff>
    </xdr:to>
    <xdr:cxnSp macro="">
      <xdr:nvCxnSpPr>
        <xdr:cNvPr id="299" name="直線コネクタ 298"/>
        <xdr:cNvCxnSpPr/>
      </xdr:nvCxnSpPr>
      <xdr:spPr>
        <a:xfrm flipV="1">
          <a:off x="6972300" y="6594424"/>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1" name="テキスト ボックス 300"/>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3" name="テキスト ボックス 302"/>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160922</xdr:rowOff>
    </xdr:from>
    <xdr:to>
      <xdr:col>55</xdr:col>
      <xdr:colOff>50800</xdr:colOff>
      <xdr:row>38</xdr:row>
      <xdr:rowOff>91072</xdr:rowOff>
    </xdr:to>
    <xdr:sp macro="" textlink="">
      <xdr:nvSpPr>
        <xdr:cNvPr id="309" name="楕円 308"/>
        <xdr:cNvSpPr/>
      </xdr:nvSpPr>
      <xdr:spPr>
        <a:xfrm>
          <a:off x="10426700" y="65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12349</xdr:rowOff>
    </xdr:from>
    <xdr:ext cx="534377" cy="259045"/>
    <xdr:sp macro="" textlink="">
      <xdr:nvSpPr>
        <xdr:cNvPr id="310" name="補助費等該当値テキスト"/>
        <xdr:cNvSpPr txBox="1"/>
      </xdr:nvSpPr>
      <xdr:spPr>
        <a:xfrm>
          <a:off x="10528300" y="63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23571</xdr:rowOff>
    </xdr:from>
    <xdr:to>
      <xdr:col>50</xdr:col>
      <xdr:colOff>165100</xdr:colOff>
      <xdr:row>38</xdr:row>
      <xdr:rowOff>125171</xdr:rowOff>
    </xdr:to>
    <xdr:sp macro="" textlink="">
      <xdr:nvSpPr>
        <xdr:cNvPr id="311" name="楕円 310"/>
        <xdr:cNvSpPr/>
      </xdr:nvSpPr>
      <xdr:spPr>
        <a:xfrm>
          <a:off x="9588500" y="65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141698</xdr:rowOff>
    </xdr:from>
    <xdr:ext cx="534377" cy="259045"/>
    <xdr:sp macro="" textlink="">
      <xdr:nvSpPr>
        <xdr:cNvPr id="312" name="テキスト ボックス 311"/>
        <xdr:cNvSpPr txBox="1"/>
      </xdr:nvSpPr>
      <xdr:spPr>
        <a:xfrm>
          <a:off x="9372111" y="63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84455</xdr:rowOff>
    </xdr:from>
    <xdr:to>
      <xdr:col>46</xdr:col>
      <xdr:colOff>38100</xdr:colOff>
      <xdr:row>31</xdr:row>
      <xdr:rowOff>14605</xdr:rowOff>
    </xdr:to>
    <xdr:sp macro="" textlink="">
      <xdr:nvSpPr>
        <xdr:cNvPr id="313" name="楕円 312"/>
        <xdr:cNvSpPr/>
      </xdr:nvSpPr>
      <xdr:spPr>
        <a:xfrm>
          <a:off x="8699500" y="522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31132</xdr:rowOff>
    </xdr:from>
    <xdr:ext cx="599010" cy="259045"/>
    <xdr:sp macro="" textlink="">
      <xdr:nvSpPr>
        <xdr:cNvPr id="314" name="テキスト ボックス 313"/>
        <xdr:cNvSpPr txBox="1"/>
      </xdr:nvSpPr>
      <xdr:spPr>
        <a:xfrm>
          <a:off x="8450795" y="500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28524</xdr:rowOff>
    </xdr:from>
    <xdr:to>
      <xdr:col>41</xdr:col>
      <xdr:colOff>101600</xdr:colOff>
      <xdr:row>38</xdr:row>
      <xdr:rowOff>130124</xdr:rowOff>
    </xdr:to>
    <xdr:sp macro="" textlink="">
      <xdr:nvSpPr>
        <xdr:cNvPr id="315" name="楕円 314"/>
        <xdr:cNvSpPr/>
      </xdr:nvSpPr>
      <xdr:spPr>
        <a:xfrm>
          <a:off x="7810500" y="65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146651</xdr:rowOff>
    </xdr:from>
    <xdr:ext cx="534377" cy="259045"/>
    <xdr:sp macro="" textlink="">
      <xdr:nvSpPr>
        <xdr:cNvPr id="316" name="テキスト ボックス 315"/>
        <xdr:cNvSpPr txBox="1"/>
      </xdr:nvSpPr>
      <xdr:spPr>
        <a:xfrm>
          <a:off x="7594111" y="63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34404</xdr:rowOff>
    </xdr:from>
    <xdr:to>
      <xdr:col>36</xdr:col>
      <xdr:colOff>165100</xdr:colOff>
      <xdr:row>38</xdr:row>
      <xdr:rowOff>136004</xdr:rowOff>
    </xdr:to>
    <xdr:sp macro="" textlink="">
      <xdr:nvSpPr>
        <xdr:cNvPr id="317" name="楕円 316"/>
        <xdr:cNvSpPr/>
      </xdr:nvSpPr>
      <xdr:spPr>
        <a:xfrm>
          <a:off x="6921500" y="65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152531</xdr:rowOff>
    </xdr:from>
    <xdr:ext cx="534377" cy="259045"/>
    <xdr:sp macro="" textlink="">
      <xdr:nvSpPr>
        <xdr:cNvPr id="318" name="テキスト ボックス 317"/>
        <xdr:cNvSpPr txBox="1"/>
      </xdr:nvSpPr>
      <xdr:spPr>
        <a:xfrm>
          <a:off x="6705111" y="63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132189</xdr:rowOff>
    </xdr:from>
    <xdr:to>
      <xdr:col>55</xdr:col>
      <xdr:colOff>0</xdr:colOff>
      <xdr:row>55</xdr:row>
      <xdr:rowOff>85358</xdr:rowOff>
    </xdr:to>
    <xdr:cxnSp macro="">
      <xdr:nvCxnSpPr>
        <xdr:cNvPr id="350" name="直線コネクタ 349"/>
        <xdr:cNvCxnSpPr/>
      </xdr:nvCxnSpPr>
      <xdr:spPr>
        <a:xfrm>
          <a:off x="9639300" y="9219039"/>
          <a:ext cx="838200" cy="29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1" name="普通建設事業費平均値テキスト"/>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132189</xdr:rowOff>
    </xdr:from>
    <xdr:to>
      <xdr:col>50</xdr:col>
      <xdr:colOff>114300</xdr:colOff>
      <xdr:row>55</xdr:row>
      <xdr:rowOff>123600</xdr:rowOff>
    </xdr:to>
    <xdr:cxnSp macro="">
      <xdr:nvCxnSpPr>
        <xdr:cNvPr id="353" name="直線コネクタ 352"/>
        <xdr:cNvCxnSpPr/>
      </xdr:nvCxnSpPr>
      <xdr:spPr>
        <a:xfrm flipV="1">
          <a:off x="8750300" y="9219039"/>
          <a:ext cx="889000" cy="33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5" name="テキスト ボックス 354"/>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121069</xdr:rowOff>
    </xdr:from>
    <xdr:to>
      <xdr:col>45</xdr:col>
      <xdr:colOff>177800</xdr:colOff>
      <xdr:row>55</xdr:row>
      <xdr:rowOff>123600</xdr:rowOff>
    </xdr:to>
    <xdr:cxnSp macro="">
      <xdr:nvCxnSpPr>
        <xdr:cNvPr id="356" name="直線コネクタ 355"/>
        <xdr:cNvCxnSpPr/>
      </xdr:nvCxnSpPr>
      <xdr:spPr>
        <a:xfrm>
          <a:off x="7861300" y="9550819"/>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58" name="テキスト ボックス 357"/>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121069</xdr:rowOff>
    </xdr:from>
    <xdr:to>
      <xdr:col>41</xdr:col>
      <xdr:colOff>50800</xdr:colOff>
      <xdr:row>56</xdr:row>
      <xdr:rowOff>48799</xdr:rowOff>
    </xdr:to>
    <xdr:cxnSp macro="">
      <xdr:nvCxnSpPr>
        <xdr:cNvPr id="359" name="直線コネクタ 358"/>
        <xdr:cNvCxnSpPr/>
      </xdr:nvCxnSpPr>
      <xdr:spPr>
        <a:xfrm flipV="1">
          <a:off x="6972300" y="9550819"/>
          <a:ext cx="889000" cy="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1" name="テキスト ボックス 360"/>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3" name="テキスト ボックス 362"/>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34558</xdr:rowOff>
    </xdr:from>
    <xdr:to>
      <xdr:col>55</xdr:col>
      <xdr:colOff>50800</xdr:colOff>
      <xdr:row>55</xdr:row>
      <xdr:rowOff>136158</xdr:rowOff>
    </xdr:to>
    <xdr:sp macro="" textlink="">
      <xdr:nvSpPr>
        <xdr:cNvPr id="369" name="楕円 368"/>
        <xdr:cNvSpPr/>
      </xdr:nvSpPr>
      <xdr:spPr>
        <a:xfrm>
          <a:off x="10426700" y="94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57435</xdr:rowOff>
    </xdr:from>
    <xdr:ext cx="534377" cy="259045"/>
    <xdr:sp macro="" textlink="">
      <xdr:nvSpPr>
        <xdr:cNvPr id="370" name="普通建設事業費該当値テキスト"/>
        <xdr:cNvSpPr txBox="1"/>
      </xdr:nvSpPr>
      <xdr:spPr>
        <a:xfrm>
          <a:off x="10528300" y="93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81389</xdr:rowOff>
    </xdr:from>
    <xdr:to>
      <xdr:col>50</xdr:col>
      <xdr:colOff>165100</xdr:colOff>
      <xdr:row>54</xdr:row>
      <xdr:rowOff>11539</xdr:rowOff>
    </xdr:to>
    <xdr:sp macro="" textlink="">
      <xdr:nvSpPr>
        <xdr:cNvPr id="371" name="楕円 370"/>
        <xdr:cNvSpPr/>
      </xdr:nvSpPr>
      <xdr:spPr>
        <a:xfrm>
          <a:off x="9588500" y="91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28066</xdr:rowOff>
    </xdr:from>
    <xdr:ext cx="534377" cy="259045"/>
    <xdr:sp macro="" textlink="">
      <xdr:nvSpPr>
        <xdr:cNvPr id="372" name="テキスト ボックス 371"/>
        <xdr:cNvSpPr txBox="1"/>
      </xdr:nvSpPr>
      <xdr:spPr>
        <a:xfrm>
          <a:off x="9372111" y="8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72800</xdr:rowOff>
    </xdr:from>
    <xdr:to>
      <xdr:col>46</xdr:col>
      <xdr:colOff>38100</xdr:colOff>
      <xdr:row>56</xdr:row>
      <xdr:rowOff>2950</xdr:rowOff>
    </xdr:to>
    <xdr:sp macro="" textlink="">
      <xdr:nvSpPr>
        <xdr:cNvPr id="373" name="楕円 372"/>
        <xdr:cNvSpPr/>
      </xdr:nvSpPr>
      <xdr:spPr>
        <a:xfrm>
          <a:off x="8699500" y="95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19477</xdr:rowOff>
    </xdr:from>
    <xdr:ext cx="534377" cy="259045"/>
    <xdr:sp macro="" textlink="">
      <xdr:nvSpPr>
        <xdr:cNvPr id="374" name="テキスト ボックス 373"/>
        <xdr:cNvSpPr txBox="1"/>
      </xdr:nvSpPr>
      <xdr:spPr>
        <a:xfrm>
          <a:off x="8483111" y="927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70269</xdr:rowOff>
    </xdr:from>
    <xdr:to>
      <xdr:col>41</xdr:col>
      <xdr:colOff>101600</xdr:colOff>
      <xdr:row>56</xdr:row>
      <xdr:rowOff>419</xdr:rowOff>
    </xdr:to>
    <xdr:sp macro="" textlink="">
      <xdr:nvSpPr>
        <xdr:cNvPr id="375" name="楕円 374"/>
        <xdr:cNvSpPr/>
      </xdr:nvSpPr>
      <xdr:spPr>
        <a:xfrm>
          <a:off x="7810500" y="95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16946</xdr:rowOff>
    </xdr:from>
    <xdr:ext cx="534377" cy="259045"/>
    <xdr:sp macro="" textlink="">
      <xdr:nvSpPr>
        <xdr:cNvPr id="376" name="テキスト ボックス 375"/>
        <xdr:cNvSpPr txBox="1"/>
      </xdr:nvSpPr>
      <xdr:spPr>
        <a:xfrm>
          <a:off x="7594111" y="92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169449</xdr:rowOff>
    </xdr:from>
    <xdr:to>
      <xdr:col>36</xdr:col>
      <xdr:colOff>165100</xdr:colOff>
      <xdr:row>56</xdr:row>
      <xdr:rowOff>99599</xdr:rowOff>
    </xdr:to>
    <xdr:sp macro="" textlink="">
      <xdr:nvSpPr>
        <xdr:cNvPr id="377" name="楕円 376"/>
        <xdr:cNvSpPr/>
      </xdr:nvSpPr>
      <xdr:spPr>
        <a:xfrm>
          <a:off x="6921500" y="95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116126</xdr:rowOff>
    </xdr:from>
    <xdr:ext cx="534377" cy="259045"/>
    <xdr:sp macro="" textlink="">
      <xdr:nvSpPr>
        <xdr:cNvPr id="378" name="テキスト ボックス 377"/>
        <xdr:cNvSpPr txBox="1"/>
      </xdr:nvSpPr>
      <xdr:spPr>
        <a:xfrm>
          <a:off x="6705111" y="93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17376</xdr:rowOff>
    </xdr:from>
    <xdr:to>
      <xdr:col>55</xdr:col>
      <xdr:colOff>0</xdr:colOff>
      <xdr:row>78</xdr:row>
      <xdr:rowOff>48786</xdr:rowOff>
    </xdr:to>
    <xdr:cxnSp macro="">
      <xdr:nvCxnSpPr>
        <xdr:cNvPr id="405" name="直線コネクタ 404"/>
        <xdr:cNvCxnSpPr/>
      </xdr:nvCxnSpPr>
      <xdr:spPr>
        <a:xfrm>
          <a:off x="9639300" y="13390476"/>
          <a:ext cx="8382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6"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152662</xdr:rowOff>
    </xdr:from>
    <xdr:to>
      <xdr:col>50</xdr:col>
      <xdr:colOff>114300</xdr:colOff>
      <xdr:row>78</xdr:row>
      <xdr:rowOff>17376</xdr:rowOff>
    </xdr:to>
    <xdr:cxnSp macro="">
      <xdr:nvCxnSpPr>
        <xdr:cNvPr id="408" name="直線コネクタ 407"/>
        <xdr:cNvCxnSpPr/>
      </xdr:nvCxnSpPr>
      <xdr:spPr>
        <a:xfrm>
          <a:off x="8750300" y="13354312"/>
          <a:ext cx="8890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0" name="テキスト ボックス 409"/>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60742</xdr:rowOff>
    </xdr:from>
    <xdr:to>
      <xdr:col>45</xdr:col>
      <xdr:colOff>177800</xdr:colOff>
      <xdr:row>77</xdr:row>
      <xdr:rowOff>152662</xdr:rowOff>
    </xdr:to>
    <xdr:cxnSp macro="">
      <xdr:nvCxnSpPr>
        <xdr:cNvPr id="411" name="直線コネクタ 410"/>
        <xdr:cNvCxnSpPr/>
      </xdr:nvCxnSpPr>
      <xdr:spPr>
        <a:xfrm>
          <a:off x="7861300" y="13262392"/>
          <a:ext cx="88900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3" name="テキスト ボックス 412"/>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60742</xdr:rowOff>
    </xdr:from>
    <xdr:to>
      <xdr:col>41</xdr:col>
      <xdr:colOff>50800</xdr:colOff>
      <xdr:row>78</xdr:row>
      <xdr:rowOff>64971</xdr:rowOff>
    </xdr:to>
    <xdr:cxnSp macro="">
      <xdr:nvCxnSpPr>
        <xdr:cNvPr id="414" name="直線コネクタ 413"/>
        <xdr:cNvCxnSpPr/>
      </xdr:nvCxnSpPr>
      <xdr:spPr>
        <a:xfrm flipV="1">
          <a:off x="6972300" y="13262392"/>
          <a:ext cx="889000" cy="1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6" name="テキスト ボックス 415"/>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8" name="テキスト ボックス 417"/>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169436</xdr:rowOff>
    </xdr:from>
    <xdr:to>
      <xdr:col>55</xdr:col>
      <xdr:colOff>50800</xdr:colOff>
      <xdr:row>78</xdr:row>
      <xdr:rowOff>99586</xdr:rowOff>
    </xdr:to>
    <xdr:sp macro="" textlink="">
      <xdr:nvSpPr>
        <xdr:cNvPr id="424" name="楕円 423"/>
        <xdr:cNvSpPr/>
      </xdr:nvSpPr>
      <xdr:spPr>
        <a:xfrm>
          <a:off x="10426700" y="133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84363</xdr:rowOff>
    </xdr:from>
    <xdr:ext cx="469744" cy="259045"/>
    <xdr:sp macro="" textlink="">
      <xdr:nvSpPr>
        <xdr:cNvPr id="425" name="普通建設事業費 （ うち新規整備　）該当値テキスト"/>
        <xdr:cNvSpPr txBox="1"/>
      </xdr:nvSpPr>
      <xdr:spPr>
        <a:xfrm>
          <a:off x="10528300" y="1328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138026</xdr:rowOff>
    </xdr:from>
    <xdr:to>
      <xdr:col>50</xdr:col>
      <xdr:colOff>165100</xdr:colOff>
      <xdr:row>78</xdr:row>
      <xdr:rowOff>68176</xdr:rowOff>
    </xdr:to>
    <xdr:sp macro="" textlink="">
      <xdr:nvSpPr>
        <xdr:cNvPr id="426" name="楕円 425"/>
        <xdr:cNvSpPr/>
      </xdr:nvSpPr>
      <xdr:spPr>
        <a:xfrm>
          <a:off x="9588500" y="133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59303</xdr:rowOff>
    </xdr:from>
    <xdr:ext cx="469744" cy="259045"/>
    <xdr:sp macro="" textlink="">
      <xdr:nvSpPr>
        <xdr:cNvPr id="427" name="テキスト ボックス 426"/>
        <xdr:cNvSpPr txBox="1"/>
      </xdr:nvSpPr>
      <xdr:spPr>
        <a:xfrm>
          <a:off x="9404428" y="1343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101862</xdr:rowOff>
    </xdr:from>
    <xdr:to>
      <xdr:col>46</xdr:col>
      <xdr:colOff>38100</xdr:colOff>
      <xdr:row>78</xdr:row>
      <xdr:rowOff>32012</xdr:rowOff>
    </xdr:to>
    <xdr:sp macro="" textlink="">
      <xdr:nvSpPr>
        <xdr:cNvPr id="428" name="楕円 427"/>
        <xdr:cNvSpPr/>
      </xdr:nvSpPr>
      <xdr:spPr>
        <a:xfrm>
          <a:off x="8699500" y="133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23139</xdr:rowOff>
    </xdr:from>
    <xdr:ext cx="469744" cy="259045"/>
    <xdr:sp macro="" textlink="">
      <xdr:nvSpPr>
        <xdr:cNvPr id="429" name="テキスト ボックス 428"/>
        <xdr:cNvSpPr txBox="1"/>
      </xdr:nvSpPr>
      <xdr:spPr>
        <a:xfrm>
          <a:off x="8515428" y="1339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9942</xdr:rowOff>
    </xdr:from>
    <xdr:to>
      <xdr:col>41</xdr:col>
      <xdr:colOff>101600</xdr:colOff>
      <xdr:row>77</xdr:row>
      <xdr:rowOff>111542</xdr:rowOff>
    </xdr:to>
    <xdr:sp macro="" textlink="">
      <xdr:nvSpPr>
        <xdr:cNvPr id="430" name="楕円 429"/>
        <xdr:cNvSpPr/>
      </xdr:nvSpPr>
      <xdr:spPr>
        <a:xfrm>
          <a:off x="7810500" y="132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102669</xdr:rowOff>
    </xdr:from>
    <xdr:ext cx="534377" cy="259045"/>
    <xdr:sp macro="" textlink="">
      <xdr:nvSpPr>
        <xdr:cNvPr id="431" name="テキスト ボックス 430"/>
        <xdr:cNvSpPr txBox="1"/>
      </xdr:nvSpPr>
      <xdr:spPr>
        <a:xfrm>
          <a:off x="7594111" y="133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14171</xdr:rowOff>
    </xdr:from>
    <xdr:to>
      <xdr:col>36</xdr:col>
      <xdr:colOff>165100</xdr:colOff>
      <xdr:row>78</xdr:row>
      <xdr:rowOff>115771</xdr:rowOff>
    </xdr:to>
    <xdr:sp macro="" textlink="">
      <xdr:nvSpPr>
        <xdr:cNvPr id="432" name="楕円 431"/>
        <xdr:cNvSpPr/>
      </xdr:nvSpPr>
      <xdr:spPr>
        <a:xfrm>
          <a:off x="6921500" y="133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106898</xdr:rowOff>
    </xdr:from>
    <xdr:ext cx="469744" cy="259045"/>
    <xdr:sp macro="" textlink="">
      <xdr:nvSpPr>
        <xdr:cNvPr id="433" name="テキスト ボックス 432"/>
        <xdr:cNvSpPr txBox="1"/>
      </xdr:nvSpPr>
      <xdr:spPr>
        <a:xfrm>
          <a:off x="6737428" y="134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68171</xdr:rowOff>
    </xdr:from>
    <xdr:to>
      <xdr:col>55</xdr:col>
      <xdr:colOff>0</xdr:colOff>
      <xdr:row>92</xdr:row>
      <xdr:rowOff>62250</xdr:rowOff>
    </xdr:to>
    <xdr:cxnSp macro="">
      <xdr:nvCxnSpPr>
        <xdr:cNvPr id="460" name="直線コネクタ 459"/>
        <xdr:cNvCxnSpPr/>
      </xdr:nvCxnSpPr>
      <xdr:spPr>
        <a:xfrm>
          <a:off x="9639300" y="15498671"/>
          <a:ext cx="838200" cy="3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1"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68171</xdr:rowOff>
    </xdr:from>
    <xdr:to>
      <xdr:col>50</xdr:col>
      <xdr:colOff>114300</xdr:colOff>
      <xdr:row>93</xdr:row>
      <xdr:rowOff>37492</xdr:rowOff>
    </xdr:to>
    <xdr:cxnSp macro="">
      <xdr:nvCxnSpPr>
        <xdr:cNvPr id="463" name="直線コネクタ 462"/>
        <xdr:cNvCxnSpPr/>
      </xdr:nvCxnSpPr>
      <xdr:spPr>
        <a:xfrm flipV="1">
          <a:off x="8750300" y="15498671"/>
          <a:ext cx="889000" cy="48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5" name="テキスト ボックス 464"/>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37492</xdr:rowOff>
    </xdr:from>
    <xdr:to>
      <xdr:col>45</xdr:col>
      <xdr:colOff>177800</xdr:colOff>
      <xdr:row>93</xdr:row>
      <xdr:rowOff>165350</xdr:rowOff>
    </xdr:to>
    <xdr:cxnSp macro="">
      <xdr:nvCxnSpPr>
        <xdr:cNvPr id="466" name="直線コネクタ 465"/>
        <xdr:cNvCxnSpPr/>
      </xdr:nvCxnSpPr>
      <xdr:spPr>
        <a:xfrm flipV="1">
          <a:off x="7861300" y="15982342"/>
          <a:ext cx="889000" cy="1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68" name="テキスト ボックス 467"/>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165350</xdr:rowOff>
    </xdr:from>
    <xdr:to>
      <xdr:col>41</xdr:col>
      <xdr:colOff>50800</xdr:colOff>
      <xdr:row>94</xdr:row>
      <xdr:rowOff>158651</xdr:rowOff>
    </xdr:to>
    <xdr:cxnSp macro="">
      <xdr:nvCxnSpPr>
        <xdr:cNvPr id="469" name="直線コネクタ 468"/>
        <xdr:cNvCxnSpPr/>
      </xdr:nvCxnSpPr>
      <xdr:spPr>
        <a:xfrm flipV="1">
          <a:off x="6972300" y="16110200"/>
          <a:ext cx="889000" cy="1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1" name="テキスト ボックス 470"/>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3" name="テキスト ボックス 472"/>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11450</xdr:rowOff>
    </xdr:from>
    <xdr:to>
      <xdr:col>55</xdr:col>
      <xdr:colOff>50800</xdr:colOff>
      <xdr:row>92</xdr:row>
      <xdr:rowOff>113050</xdr:rowOff>
    </xdr:to>
    <xdr:sp macro="" textlink="">
      <xdr:nvSpPr>
        <xdr:cNvPr id="479" name="楕円 478"/>
        <xdr:cNvSpPr/>
      </xdr:nvSpPr>
      <xdr:spPr>
        <a:xfrm>
          <a:off x="10426700" y="1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34327</xdr:rowOff>
    </xdr:from>
    <xdr:ext cx="534377" cy="259045"/>
    <xdr:sp macro="" textlink="">
      <xdr:nvSpPr>
        <xdr:cNvPr id="480" name="普通建設事業費 （ うち更新整備　）該当値テキスト"/>
        <xdr:cNvSpPr txBox="1"/>
      </xdr:nvSpPr>
      <xdr:spPr>
        <a:xfrm>
          <a:off x="10528300" y="156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17371</xdr:rowOff>
    </xdr:from>
    <xdr:to>
      <xdr:col>50</xdr:col>
      <xdr:colOff>165100</xdr:colOff>
      <xdr:row>90</xdr:row>
      <xdr:rowOff>118971</xdr:rowOff>
    </xdr:to>
    <xdr:sp macro="" textlink="">
      <xdr:nvSpPr>
        <xdr:cNvPr id="481" name="楕円 480"/>
        <xdr:cNvSpPr/>
      </xdr:nvSpPr>
      <xdr:spPr>
        <a:xfrm>
          <a:off x="9588500" y="154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135498</xdr:rowOff>
    </xdr:from>
    <xdr:ext cx="534377" cy="259045"/>
    <xdr:sp macro="" textlink="">
      <xdr:nvSpPr>
        <xdr:cNvPr id="482" name="テキスト ボックス 481"/>
        <xdr:cNvSpPr txBox="1"/>
      </xdr:nvSpPr>
      <xdr:spPr>
        <a:xfrm>
          <a:off x="9372111" y="152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158142</xdr:rowOff>
    </xdr:from>
    <xdr:to>
      <xdr:col>46</xdr:col>
      <xdr:colOff>38100</xdr:colOff>
      <xdr:row>93</xdr:row>
      <xdr:rowOff>88292</xdr:rowOff>
    </xdr:to>
    <xdr:sp macro="" textlink="">
      <xdr:nvSpPr>
        <xdr:cNvPr id="483" name="楕円 482"/>
        <xdr:cNvSpPr/>
      </xdr:nvSpPr>
      <xdr:spPr>
        <a:xfrm>
          <a:off x="8699500" y="1593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104819</xdr:rowOff>
    </xdr:from>
    <xdr:ext cx="534377" cy="259045"/>
    <xdr:sp macro="" textlink="">
      <xdr:nvSpPr>
        <xdr:cNvPr id="484" name="テキスト ボックス 483"/>
        <xdr:cNvSpPr txBox="1"/>
      </xdr:nvSpPr>
      <xdr:spPr>
        <a:xfrm>
          <a:off x="8483111" y="1570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114550</xdr:rowOff>
    </xdr:from>
    <xdr:to>
      <xdr:col>41</xdr:col>
      <xdr:colOff>101600</xdr:colOff>
      <xdr:row>94</xdr:row>
      <xdr:rowOff>44700</xdr:rowOff>
    </xdr:to>
    <xdr:sp macro="" textlink="">
      <xdr:nvSpPr>
        <xdr:cNvPr id="485" name="楕円 484"/>
        <xdr:cNvSpPr/>
      </xdr:nvSpPr>
      <xdr:spPr>
        <a:xfrm>
          <a:off x="7810500" y="16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61227</xdr:rowOff>
    </xdr:from>
    <xdr:ext cx="534377" cy="259045"/>
    <xdr:sp macro="" textlink="">
      <xdr:nvSpPr>
        <xdr:cNvPr id="486" name="テキスト ボックス 485"/>
        <xdr:cNvSpPr txBox="1"/>
      </xdr:nvSpPr>
      <xdr:spPr>
        <a:xfrm>
          <a:off x="7594111" y="1583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107851</xdr:rowOff>
    </xdr:from>
    <xdr:to>
      <xdr:col>36</xdr:col>
      <xdr:colOff>165100</xdr:colOff>
      <xdr:row>95</xdr:row>
      <xdr:rowOff>38001</xdr:rowOff>
    </xdr:to>
    <xdr:sp macro="" textlink="">
      <xdr:nvSpPr>
        <xdr:cNvPr id="487" name="楕円 486"/>
        <xdr:cNvSpPr/>
      </xdr:nvSpPr>
      <xdr:spPr>
        <a:xfrm>
          <a:off x="6921500" y="162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54528</xdr:rowOff>
    </xdr:from>
    <xdr:ext cx="534377" cy="259045"/>
    <xdr:sp macro="" textlink="">
      <xdr:nvSpPr>
        <xdr:cNvPr id="488" name="テキスト ボックス 487"/>
        <xdr:cNvSpPr txBox="1"/>
      </xdr:nvSpPr>
      <xdr:spPr>
        <a:xfrm>
          <a:off x="6705111" y="159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3048</xdr:rowOff>
    </xdr:from>
    <xdr:to>
      <xdr:col>85</xdr:col>
      <xdr:colOff>127000</xdr:colOff>
      <xdr:row>39</xdr:row>
      <xdr:rowOff>19177</xdr:rowOff>
    </xdr:to>
    <xdr:cxnSp macro="">
      <xdr:nvCxnSpPr>
        <xdr:cNvPr id="517" name="直線コネクタ 516"/>
        <xdr:cNvCxnSpPr/>
      </xdr:nvCxnSpPr>
      <xdr:spPr>
        <a:xfrm flipV="1">
          <a:off x="15481300" y="6689598"/>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9017</xdr:rowOff>
    </xdr:from>
    <xdr:to>
      <xdr:col>81</xdr:col>
      <xdr:colOff>50800</xdr:colOff>
      <xdr:row>39</xdr:row>
      <xdr:rowOff>19177</xdr:rowOff>
    </xdr:to>
    <xdr:cxnSp macro="">
      <xdr:nvCxnSpPr>
        <xdr:cNvPr id="520" name="直線コネクタ 519"/>
        <xdr:cNvCxnSpPr/>
      </xdr:nvCxnSpPr>
      <xdr:spPr>
        <a:xfrm>
          <a:off x="14592300" y="6695567"/>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162814</xdr:rowOff>
    </xdr:from>
    <xdr:to>
      <xdr:col>76</xdr:col>
      <xdr:colOff>114300</xdr:colOff>
      <xdr:row>39</xdr:row>
      <xdr:rowOff>9017</xdr:rowOff>
    </xdr:to>
    <xdr:cxnSp macro="">
      <xdr:nvCxnSpPr>
        <xdr:cNvPr id="523" name="直線コネクタ 522"/>
        <xdr:cNvCxnSpPr/>
      </xdr:nvCxnSpPr>
      <xdr:spPr>
        <a:xfrm>
          <a:off x="13703300" y="6677914"/>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133858</xdr:rowOff>
    </xdr:from>
    <xdr:to>
      <xdr:col>71</xdr:col>
      <xdr:colOff>177800</xdr:colOff>
      <xdr:row>38</xdr:row>
      <xdr:rowOff>162814</xdr:rowOff>
    </xdr:to>
    <xdr:cxnSp macro="">
      <xdr:nvCxnSpPr>
        <xdr:cNvPr id="526" name="直線コネクタ 525"/>
        <xdr:cNvCxnSpPr/>
      </xdr:nvCxnSpPr>
      <xdr:spPr>
        <a:xfrm>
          <a:off x="12814300" y="66489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0" name="テキスト ボックス 529"/>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123698</xdr:rowOff>
    </xdr:from>
    <xdr:to>
      <xdr:col>85</xdr:col>
      <xdr:colOff>177800</xdr:colOff>
      <xdr:row>39</xdr:row>
      <xdr:rowOff>53848</xdr:rowOff>
    </xdr:to>
    <xdr:sp macro="" textlink="">
      <xdr:nvSpPr>
        <xdr:cNvPr id="536" name="楕円 535"/>
        <xdr:cNvSpPr/>
      </xdr:nvSpPr>
      <xdr:spPr>
        <a:xfrm>
          <a:off x="16268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45483</xdr:rowOff>
    </xdr:from>
    <xdr:ext cx="378565" cy="259045"/>
    <xdr:sp macro="" textlink="">
      <xdr:nvSpPr>
        <xdr:cNvPr id="537" name="災害復旧事業費該当値テキスト"/>
        <xdr:cNvSpPr txBox="1"/>
      </xdr:nvSpPr>
      <xdr:spPr>
        <a:xfrm>
          <a:off x="16370300" y="65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139827</xdr:rowOff>
    </xdr:from>
    <xdr:to>
      <xdr:col>81</xdr:col>
      <xdr:colOff>101600</xdr:colOff>
      <xdr:row>39</xdr:row>
      <xdr:rowOff>69977</xdr:rowOff>
    </xdr:to>
    <xdr:sp macro="" textlink="">
      <xdr:nvSpPr>
        <xdr:cNvPr id="538" name="楕円 537"/>
        <xdr:cNvSpPr/>
      </xdr:nvSpPr>
      <xdr:spPr>
        <a:xfrm>
          <a:off x="15430500" y="66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61104</xdr:rowOff>
    </xdr:from>
    <xdr:ext cx="378565" cy="259045"/>
    <xdr:sp macro="" textlink="">
      <xdr:nvSpPr>
        <xdr:cNvPr id="539" name="テキスト ボックス 538"/>
        <xdr:cNvSpPr txBox="1"/>
      </xdr:nvSpPr>
      <xdr:spPr>
        <a:xfrm>
          <a:off x="15292017" y="6747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129667</xdr:rowOff>
    </xdr:from>
    <xdr:to>
      <xdr:col>76</xdr:col>
      <xdr:colOff>165100</xdr:colOff>
      <xdr:row>39</xdr:row>
      <xdr:rowOff>59817</xdr:rowOff>
    </xdr:to>
    <xdr:sp macro="" textlink="">
      <xdr:nvSpPr>
        <xdr:cNvPr id="540" name="楕円 539"/>
        <xdr:cNvSpPr/>
      </xdr:nvSpPr>
      <xdr:spPr>
        <a:xfrm>
          <a:off x="14541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50944</xdr:rowOff>
    </xdr:from>
    <xdr:ext cx="378565" cy="259045"/>
    <xdr:sp macro="" textlink="">
      <xdr:nvSpPr>
        <xdr:cNvPr id="541" name="テキスト ボックス 540"/>
        <xdr:cNvSpPr txBox="1"/>
      </xdr:nvSpPr>
      <xdr:spPr>
        <a:xfrm>
          <a:off x="14403017" y="673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112014</xdr:rowOff>
    </xdr:from>
    <xdr:to>
      <xdr:col>72</xdr:col>
      <xdr:colOff>38100</xdr:colOff>
      <xdr:row>39</xdr:row>
      <xdr:rowOff>42164</xdr:rowOff>
    </xdr:to>
    <xdr:sp macro="" textlink="">
      <xdr:nvSpPr>
        <xdr:cNvPr id="542" name="楕円 541"/>
        <xdr:cNvSpPr/>
      </xdr:nvSpPr>
      <xdr:spPr>
        <a:xfrm>
          <a:off x="13652500" y="66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33291</xdr:rowOff>
    </xdr:from>
    <xdr:ext cx="378565" cy="259045"/>
    <xdr:sp macro="" textlink="">
      <xdr:nvSpPr>
        <xdr:cNvPr id="543" name="テキスト ボックス 542"/>
        <xdr:cNvSpPr txBox="1"/>
      </xdr:nvSpPr>
      <xdr:spPr>
        <a:xfrm>
          <a:off x="13514017" y="671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83058</xdr:rowOff>
    </xdr:from>
    <xdr:to>
      <xdr:col>67</xdr:col>
      <xdr:colOff>101600</xdr:colOff>
      <xdr:row>39</xdr:row>
      <xdr:rowOff>13208</xdr:rowOff>
    </xdr:to>
    <xdr:sp macro="" textlink="">
      <xdr:nvSpPr>
        <xdr:cNvPr id="544" name="楕円 543"/>
        <xdr:cNvSpPr/>
      </xdr:nvSpPr>
      <xdr:spPr>
        <a:xfrm>
          <a:off x="12763500" y="65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4335</xdr:rowOff>
    </xdr:from>
    <xdr:ext cx="378565" cy="259045"/>
    <xdr:sp macro="" textlink="">
      <xdr:nvSpPr>
        <xdr:cNvPr id="545" name="テキスト ボックス 544"/>
        <xdr:cNvSpPr txBox="1"/>
      </xdr:nvSpPr>
      <xdr:spPr>
        <a:xfrm>
          <a:off x="12625017" y="6690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33891</xdr:rowOff>
    </xdr:from>
    <xdr:to>
      <xdr:col>85</xdr:col>
      <xdr:colOff>127000</xdr:colOff>
      <xdr:row>71</xdr:row>
      <xdr:rowOff>79742</xdr:rowOff>
    </xdr:to>
    <xdr:cxnSp macro="">
      <xdr:nvCxnSpPr>
        <xdr:cNvPr id="626" name="直線コネクタ 625"/>
        <xdr:cNvCxnSpPr/>
      </xdr:nvCxnSpPr>
      <xdr:spPr>
        <a:xfrm flipV="1">
          <a:off x="15481300" y="12206841"/>
          <a:ext cx="838200" cy="4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7"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79742</xdr:rowOff>
    </xdr:from>
    <xdr:to>
      <xdr:col>81</xdr:col>
      <xdr:colOff>50800</xdr:colOff>
      <xdr:row>71</xdr:row>
      <xdr:rowOff>105998</xdr:rowOff>
    </xdr:to>
    <xdr:cxnSp macro="">
      <xdr:nvCxnSpPr>
        <xdr:cNvPr id="629" name="直線コネクタ 628"/>
        <xdr:cNvCxnSpPr/>
      </xdr:nvCxnSpPr>
      <xdr:spPr>
        <a:xfrm flipV="1">
          <a:off x="14592300" y="12252692"/>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1" name="テキスト ボックス 630"/>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63021</xdr:rowOff>
    </xdr:from>
    <xdr:to>
      <xdr:col>76</xdr:col>
      <xdr:colOff>114300</xdr:colOff>
      <xdr:row>71</xdr:row>
      <xdr:rowOff>105998</xdr:rowOff>
    </xdr:to>
    <xdr:cxnSp macro="">
      <xdr:nvCxnSpPr>
        <xdr:cNvPr id="632" name="直線コネクタ 631"/>
        <xdr:cNvCxnSpPr/>
      </xdr:nvCxnSpPr>
      <xdr:spPr>
        <a:xfrm>
          <a:off x="13703300" y="1223597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4" name="テキスト ボックス 633"/>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48815</xdr:rowOff>
    </xdr:from>
    <xdr:to>
      <xdr:col>71</xdr:col>
      <xdr:colOff>177800</xdr:colOff>
      <xdr:row>71</xdr:row>
      <xdr:rowOff>63021</xdr:rowOff>
    </xdr:to>
    <xdr:cxnSp macro="">
      <xdr:nvCxnSpPr>
        <xdr:cNvPr id="635" name="直線コネクタ 634"/>
        <xdr:cNvCxnSpPr/>
      </xdr:nvCxnSpPr>
      <xdr:spPr>
        <a:xfrm>
          <a:off x="12814300" y="12221765"/>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7" name="テキスト ボックス 636"/>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39" name="テキスト ボックス 638"/>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154541</xdr:rowOff>
    </xdr:from>
    <xdr:to>
      <xdr:col>85</xdr:col>
      <xdr:colOff>177800</xdr:colOff>
      <xdr:row>71</xdr:row>
      <xdr:rowOff>84691</xdr:rowOff>
    </xdr:to>
    <xdr:sp macro="" textlink="">
      <xdr:nvSpPr>
        <xdr:cNvPr id="645" name="楕円 644"/>
        <xdr:cNvSpPr/>
      </xdr:nvSpPr>
      <xdr:spPr>
        <a:xfrm>
          <a:off x="16268700" y="121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5968</xdr:rowOff>
    </xdr:from>
    <xdr:ext cx="534377" cy="259045"/>
    <xdr:sp macro="" textlink="">
      <xdr:nvSpPr>
        <xdr:cNvPr id="646" name="公債費該当値テキスト"/>
        <xdr:cNvSpPr txBox="1"/>
      </xdr:nvSpPr>
      <xdr:spPr>
        <a:xfrm>
          <a:off x="16370300" y="120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28942</xdr:rowOff>
    </xdr:from>
    <xdr:to>
      <xdr:col>81</xdr:col>
      <xdr:colOff>101600</xdr:colOff>
      <xdr:row>71</xdr:row>
      <xdr:rowOff>130542</xdr:rowOff>
    </xdr:to>
    <xdr:sp macro="" textlink="">
      <xdr:nvSpPr>
        <xdr:cNvPr id="647" name="楕円 646"/>
        <xdr:cNvSpPr/>
      </xdr:nvSpPr>
      <xdr:spPr>
        <a:xfrm>
          <a:off x="15430500" y="122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147069</xdr:rowOff>
    </xdr:from>
    <xdr:ext cx="534377" cy="259045"/>
    <xdr:sp macro="" textlink="">
      <xdr:nvSpPr>
        <xdr:cNvPr id="648" name="テキスト ボックス 647"/>
        <xdr:cNvSpPr txBox="1"/>
      </xdr:nvSpPr>
      <xdr:spPr>
        <a:xfrm>
          <a:off x="15214111" y="119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55198</xdr:rowOff>
    </xdr:from>
    <xdr:to>
      <xdr:col>76</xdr:col>
      <xdr:colOff>165100</xdr:colOff>
      <xdr:row>71</xdr:row>
      <xdr:rowOff>156798</xdr:rowOff>
    </xdr:to>
    <xdr:sp macro="" textlink="">
      <xdr:nvSpPr>
        <xdr:cNvPr id="649" name="楕円 648"/>
        <xdr:cNvSpPr/>
      </xdr:nvSpPr>
      <xdr:spPr>
        <a:xfrm>
          <a:off x="14541500" y="122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1875</xdr:rowOff>
    </xdr:from>
    <xdr:ext cx="534377" cy="259045"/>
    <xdr:sp macro="" textlink="">
      <xdr:nvSpPr>
        <xdr:cNvPr id="650" name="テキスト ボックス 649"/>
        <xdr:cNvSpPr txBox="1"/>
      </xdr:nvSpPr>
      <xdr:spPr>
        <a:xfrm>
          <a:off x="14325111" y="120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12221</xdr:rowOff>
    </xdr:from>
    <xdr:to>
      <xdr:col>72</xdr:col>
      <xdr:colOff>38100</xdr:colOff>
      <xdr:row>71</xdr:row>
      <xdr:rowOff>113821</xdr:rowOff>
    </xdr:to>
    <xdr:sp macro="" textlink="">
      <xdr:nvSpPr>
        <xdr:cNvPr id="651" name="楕円 650"/>
        <xdr:cNvSpPr/>
      </xdr:nvSpPr>
      <xdr:spPr>
        <a:xfrm>
          <a:off x="13652500" y="121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130348</xdr:rowOff>
    </xdr:from>
    <xdr:ext cx="534377" cy="259045"/>
    <xdr:sp macro="" textlink="">
      <xdr:nvSpPr>
        <xdr:cNvPr id="652" name="テキスト ボックス 651"/>
        <xdr:cNvSpPr txBox="1"/>
      </xdr:nvSpPr>
      <xdr:spPr>
        <a:xfrm>
          <a:off x="13436111" y="11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169465</xdr:rowOff>
    </xdr:from>
    <xdr:to>
      <xdr:col>67</xdr:col>
      <xdr:colOff>101600</xdr:colOff>
      <xdr:row>71</xdr:row>
      <xdr:rowOff>99615</xdr:rowOff>
    </xdr:to>
    <xdr:sp macro="" textlink="">
      <xdr:nvSpPr>
        <xdr:cNvPr id="653" name="楕円 652"/>
        <xdr:cNvSpPr/>
      </xdr:nvSpPr>
      <xdr:spPr>
        <a:xfrm>
          <a:off x="12763500" y="121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116142</xdr:rowOff>
    </xdr:from>
    <xdr:ext cx="534377" cy="259045"/>
    <xdr:sp macro="" textlink="">
      <xdr:nvSpPr>
        <xdr:cNvPr id="654" name="テキスト ボックス 653"/>
        <xdr:cNvSpPr txBox="1"/>
      </xdr:nvSpPr>
      <xdr:spPr>
        <a:xfrm>
          <a:off x="12547111" y="1194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52901</xdr:rowOff>
    </xdr:from>
    <xdr:to>
      <xdr:col>85</xdr:col>
      <xdr:colOff>127000</xdr:colOff>
      <xdr:row>97</xdr:row>
      <xdr:rowOff>97820</xdr:rowOff>
    </xdr:to>
    <xdr:cxnSp macro="">
      <xdr:nvCxnSpPr>
        <xdr:cNvPr id="681" name="直線コネクタ 680"/>
        <xdr:cNvCxnSpPr/>
      </xdr:nvCxnSpPr>
      <xdr:spPr>
        <a:xfrm flipV="1">
          <a:off x="15481300" y="16683551"/>
          <a:ext cx="8382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2"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97820</xdr:rowOff>
    </xdr:from>
    <xdr:to>
      <xdr:col>81</xdr:col>
      <xdr:colOff>50800</xdr:colOff>
      <xdr:row>97</xdr:row>
      <xdr:rowOff>114257</xdr:rowOff>
    </xdr:to>
    <xdr:cxnSp macro="">
      <xdr:nvCxnSpPr>
        <xdr:cNvPr id="684" name="直線コネクタ 683"/>
        <xdr:cNvCxnSpPr/>
      </xdr:nvCxnSpPr>
      <xdr:spPr>
        <a:xfrm flipV="1">
          <a:off x="14592300" y="16728470"/>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6" name="テキスト ボックス 685"/>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114257</xdr:rowOff>
    </xdr:from>
    <xdr:to>
      <xdr:col>76</xdr:col>
      <xdr:colOff>114300</xdr:colOff>
      <xdr:row>98</xdr:row>
      <xdr:rowOff>15456</xdr:rowOff>
    </xdr:to>
    <xdr:cxnSp macro="">
      <xdr:nvCxnSpPr>
        <xdr:cNvPr id="687" name="直線コネクタ 686"/>
        <xdr:cNvCxnSpPr/>
      </xdr:nvCxnSpPr>
      <xdr:spPr>
        <a:xfrm flipV="1">
          <a:off x="13703300" y="16744907"/>
          <a:ext cx="889000" cy="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89" name="テキスト ボックス 688"/>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129733</xdr:rowOff>
    </xdr:from>
    <xdr:to>
      <xdr:col>71</xdr:col>
      <xdr:colOff>177800</xdr:colOff>
      <xdr:row>98</xdr:row>
      <xdr:rowOff>15456</xdr:rowOff>
    </xdr:to>
    <xdr:cxnSp macro="">
      <xdr:nvCxnSpPr>
        <xdr:cNvPr id="690" name="直線コネクタ 689"/>
        <xdr:cNvCxnSpPr/>
      </xdr:nvCxnSpPr>
      <xdr:spPr>
        <a:xfrm>
          <a:off x="12814300" y="16760383"/>
          <a:ext cx="8890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2" name="テキスト ボックス 691"/>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4" name="テキスト ボックス 693"/>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2101</xdr:rowOff>
    </xdr:from>
    <xdr:to>
      <xdr:col>85</xdr:col>
      <xdr:colOff>177800</xdr:colOff>
      <xdr:row>97</xdr:row>
      <xdr:rowOff>103701</xdr:rowOff>
    </xdr:to>
    <xdr:sp macro="" textlink="">
      <xdr:nvSpPr>
        <xdr:cNvPr id="700" name="楕円 699"/>
        <xdr:cNvSpPr/>
      </xdr:nvSpPr>
      <xdr:spPr>
        <a:xfrm>
          <a:off x="16268700" y="166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151978</xdr:rowOff>
    </xdr:from>
    <xdr:ext cx="534377" cy="259045"/>
    <xdr:sp macro="" textlink="">
      <xdr:nvSpPr>
        <xdr:cNvPr id="701" name="積立金該当値テキスト"/>
        <xdr:cNvSpPr txBox="1"/>
      </xdr:nvSpPr>
      <xdr:spPr>
        <a:xfrm>
          <a:off x="16370300" y="1661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47020</xdr:rowOff>
    </xdr:from>
    <xdr:to>
      <xdr:col>81</xdr:col>
      <xdr:colOff>101600</xdr:colOff>
      <xdr:row>97</xdr:row>
      <xdr:rowOff>148620</xdr:rowOff>
    </xdr:to>
    <xdr:sp macro="" textlink="">
      <xdr:nvSpPr>
        <xdr:cNvPr id="702" name="楕円 701"/>
        <xdr:cNvSpPr/>
      </xdr:nvSpPr>
      <xdr:spPr>
        <a:xfrm>
          <a:off x="15430500" y="166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139747</xdr:rowOff>
    </xdr:from>
    <xdr:ext cx="469744" cy="259045"/>
    <xdr:sp macro="" textlink="">
      <xdr:nvSpPr>
        <xdr:cNvPr id="703" name="テキスト ボックス 702"/>
        <xdr:cNvSpPr txBox="1"/>
      </xdr:nvSpPr>
      <xdr:spPr>
        <a:xfrm>
          <a:off x="15246428" y="167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63457</xdr:rowOff>
    </xdr:from>
    <xdr:to>
      <xdr:col>76</xdr:col>
      <xdr:colOff>165100</xdr:colOff>
      <xdr:row>97</xdr:row>
      <xdr:rowOff>165057</xdr:rowOff>
    </xdr:to>
    <xdr:sp macro="" textlink="">
      <xdr:nvSpPr>
        <xdr:cNvPr id="704" name="楕円 703"/>
        <xdr:cNvSpPr/>
      </xdr:nvSpPr>
      <xdr:spPr>
        <a:xfrm>
          <a:off x="14541500" y="166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10134</xdr:rowOff>
    </xdr:from>
    <xdr:ext cx="469744" cy="259045"/>
    <xdr:sp macro="" textlink="">
      <xdr:nvSpPr>
        <xdr:cNvPr id="705" name="テキスト ボックス 704"/>
        <xdr:cNvSpPr txBox="1"/>
      </xdr:nvSpPr>
      <xdr:spPr>
        <a:xfrm>
          <a:off x="14357428" y="1646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136106</xdr:rowOff>
    </xdr:from>
    <xdr:to>
      <xdr:col>72</xdr:col>
      <xdr:colOff>38100</xdr:colOff>
      <xdr:row>98</xdr:row>
      <xdr:rowOff>66256</xdr:rowOff>
    </xdr:to>
    <xdr:sp macro="" textlink="">
      <xdr:nvSpPr>
        <xdr:cNvPr id="706" name="楕円 705"/>
        <xdr:cNvSpPr/>
      </xdr:nvSpPr>
      <xdr:spPr>
        <a:xfrm>
          <a:off x="13652500" y="167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57383</xdr:rowOff>
    </xdr:from>
    <xdr:ext cx="469744" cy="259045"/>
    <xdr:sp macro="" textlink="">
      <xdr:nvSpPr>
        <xdr:cNvPr id="707" name="テキスト ボックス 706"/>
        <xdr:cNvSpPr txBox="1"/>
      </xdr:nvSpPr>
      <xdr:spPr>
        <a:xfrm>
          <a:off x="13468428" y="168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78933</xdr:rowOff>
    </xdr:from>
    <xdr:to>
      <xdr:col>67</xdr:col>
      <xdr:colOff>101600</xdr:colOff>
      <xdr:row>98</xdr:row>
      <xdr:rowOff>9083</xdr:rowOff>
    </xdr:to>
    <xdr:sp macro="" textlink="">
      <xdr:nvSpPr>
        <xdr:cNvPr id="708" name="楕円 707"/>
        <xdr:cNvSpPr/>
      </xdr:nvSpPr>
      <xdr:spPr>
        <a:xfrm>
          <a:off x="12763500" y="167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25610</xdr:rowOff>
    </xdr:from>
    <xdr:ext cx="469744" cy="259045"/>
    <xdr:sp macro="" textlink="">
      <xdr:nvSpPr>
        <xdr:cNvPr id="709" name="テキスト ボックス 708"/>
        <xdr:cNvSpPr txBox="1"/>
      </xdr:nvSpPr>
      <xdr:spPr>
        <a:xfrm>
          <a:off x="12579428" y="1648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87122</xdr:rowOff>
    </xdr:from>
    <xdr:to>
      <xdr:col>116</xdr:col>
      <xdr:colOff>63500</xdr:colOff>
      <xdr:row>33</xdr:row>
      <xdr:rowOff>138176</xdr:rowOff>
    </xdr:to>
    <xdr:cxnSp macro="">
      <xdr:nvCxnSpPr>
        <xdr:cNvPr id="738" name="直線コネクタ 737"/>
        <xdr:cNvCxnSpPr/>
      </xdr:nvCxnSpPr>
      <xdr:spPr>
        <a:xfrm flipV="1">
          <a:off x="21323300" y="5744972"/>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39" name="投資及び出資金平均値テキスト"/>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138176</xdr:rowOff>
    </xdr:from>
    <xdr:to>
      <xdr:col>111</xdr:col>
      <xdr:colOff>177800</xdr:colOff>
      <xdr:row>33</xdr:row>
      <xdr:rowOff>158750</xdr:rowOff>
    </xdr:to>
    <xdr:cxnSp macro="">
      <xdr:nvCxnSpPr>
        <xdr:cNvPr id="741" name="直線コネクタ 740"/>
        <xdr:cNvCxnSpPr/>
      </xdr:nvCxnSpPr>
      <xdr:spPr>
        <a:xfrm flipV="1">
          <a:off x="20434300" y="57960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3" name="テキスト ボックス 742"/>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140653</xdr:rowOff>
    </xdr:from>
    <xdr:to>
      <xdr:col>107</xdr:col>
      <xdr:colOff>50800</xdr:colOff>
      <xdr:row>33</xdr:row>
      <xdr:rowOff>158750</xdr:rowOff>
    </xdr:to>
    <xdr:cxnSp macro="">
      <xdr:nvCxnSpPr>
        <xdr:cNvPr id="744" name="直線コネクタ 743"/>
        <xdr:cNvCxnSpPr/>
      </xdr:nvCxnSpPr>
      <xdr:spPr>
        <a:xfrm>
          <a:off x="19545300" y="57985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6" name="テキスト ボックス 745"/>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140653</xdr:rowOff>
    </xdr:from>
    <xdr:to>
      <xdr:col>102</xdr:col>
      <xdr:colOff>114300</xdr:colOff>
      <xdr:row>34</xdr:row>
      <xdr:rowOff>1016</xdr:rowOff>
    </xdr:to>
    <xdr:cxnSp macro="">
      <xdr:nvCxnSpPr>
        <xdr:cNvPr id="747" name="直線コネクタ 746"/>
        <xdr:cNvCxnSpPr/>
      </xdr:nvCxnSpPr>
      <xdr:spPr>
        <a:xfrm flipV="1">
          <a:off x="18656300" y="5798503"/>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49" name="テキスト ボックス 748"/>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1" name="テキスト ボックス 750"/>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36322</xdr:rowOff>
    </xdr:from>
    <xdr:to>
      <xdr:col>116</xdr:col>
      <xdr:colOff>114300</xdr:colOff>
      <xdr:row>33</xdr:row>
      <xdr:rowOff>137922</xdr:rowOff>
    </xdr:to>
    <xdr:sp macro="" textlink="">
      <xdr:nvSpPr>
        <xdr:cNvPr id="757" name="楕円 756"/>
        <xdr:cNvSpPr/>
      </xdr:nvSpPr>
      <xdr:spPr>
        <a:xfrm>
          <a:off x="221107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59199</xdr:rowOff>
    </xdr:from>
    <xdr:ext cx="469744" cy="259045"/>
    <xdr:sp macro="" textlink="">
      <xdr:nvSpPr>
        <xdr:cNvPr id="758" name="投資及び出資金該当値テキスト"/>
        <xdr:cNvSpPr txBox="1"/>
      </xdr:nvSpPr>
      <xdr:spPr>
        <a:xfrm>
          <a:off x="22212300" y="5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87376</xdr:rowOff>
    </xdr:from>
    <xdr:to>
      <xdr:col>112</xdr:col>
      <xdr:colOff>38100</xdr:colOff>
      <xdr:row>34</xdr:row>
      <xdr:rowOff>17526</xdr:rowOff>
    </xdr:to>
    <xdr:sp macro="" textlink="">
      <xdr:nvSpPr>
        <xdr:cNvPr id="759" name="楕円 758"/>
        <xdr:cNvSpPr/>
      </xdr:nvSpPr>
      <xdr:spPr>
        <a:xfrm>
          <a:off x="21272500" y="5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34053</xdr:rowOff>
    </xdr:from>
    <xdr:ext cx="469744" cy="259045"/>
    <xdr:sp macro="" textlink="">
      <xdr:nvSpPr>
        <xdr:cNvPr id="760" name="テキスト ボックス 759"/>
        <xdr:cNvSpPr txBox="1"/>
      </xdr:nvSpPr>
      <xdr:spPr>
        <a:xfrm>
          <a:off x="21088428" y="552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107950</xdr:rowOff>
    </xdr:from>
    <xdr:to>
      <xdr:col>107</xdr:col>
      <xdr:colOff>101600</xdr:colOff>
      <xdr:row>34</xdr:row>
      <xdr:rowOff>38100</xdr:rowOff>
    </xdr:to>
    <xdr:sp macro="" textlink="">
      <xdr:nvSpPr>
        <xdr:cNvPr id="761" name="楕円 760"/>
        <xdr:cNvSpPr/>
      </xdr:nvSpPr>
      <xdr:spPr>
        <a:xfrm>
          <a:off x="20383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54627</xdr:rowOff>
    </xdr:from>
    <xdr:ext cx="469744" cy="259045"/>
    <xdr:sp macro="" textlink="">
      <xdr:nvSpPr>
        <xdr:cNvPr id="762" name="テキスト ボックス 761"/>
        <xdr:cNvSpPr txBox="1"/>
      </xdr:nvSpPr>
      <xdr:spPr>
        <a:xfrm>
          <a:off x="20199428"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89853</xdr:rowOff>
    </xdr:from>
    <xdr:to>
      <xdr:col>102</xdr:col>
      <xdr:colOff>165100</xdr:colOff>
      <xdr:row>34</xdr:row>
      <xdr:rowOff>20003</xdr:rowOff>
    </xdr:to>
    <xdr:sp macro="" textlink="">
      <xdr:nvSpPr>
        <xdr:cNvPr id="763" name="楕円 762"/>
        <xdr:cNvSpPr/>
      </xdr:nvSpPr>
      <xdr:spPr>
        <a:xfrm>
          <a:off x="19494500" y="57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36530</xdr:rowOff>
    </xdr:from>
    <xdr:ext cx="469744" cy="259045"/>
    <xdr:sp macro="" textlink="">
      <xdr:nvSpPr>
        <xdr:cNvPr id="764" name="テキスト ボックス 763"/>
        <xdr:cNvSpPr txBox="1"/>
      </xdr:nvSpPr>
      <xdr:spPr>
        <a:xfrm>
          <a:off x="19310428" y="552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121666</xdr:rowOff>
    </xdr:from>
    <xdr:to>
      <xdr:col>98</xdr:col>
      <xdr:colOff>38100</xdr:colOff>
      <xdr:row>34</xdr:row>
      <xdr:rowOff>51816</xdr:rowOff>
    </xdr:to>
    <xdr:sp macro="" textlink="">
      <xdr:nvSpPr>
        <xdr:cNvPr id="765" name="楕円 764"/>
        <xdr:cNvSpPr/>
      </xdr:nvSpPr>
      <xdr:spPr>
        <a:xfrm>
          <a:off x="18605500" y="57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68343</xdr:rowOff>
    </xdr:from>
    <xdr:ext cx="469744" cy="259045"/>
    <xdr:sp macro="" textlink="">
      <xdr:nvSpPr>
        <xdr:cNvPr id="766" name="テキスト ボックス 765"/>
        <xdr:cNvSpPr txBox="1"/>
      </xdr:nvSpPr>
      <xdr:spPr>
        <a:xfrm>
          <a:off x="18421428" y="5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145777</xdr:rowOff>
    </xdr:from>
    <xdr:to>
      <xdr:col>116</xdr:col>
      <xdr:colOff>63500</xdr:colOff>
      <xdr:row>58</xdr:row>
      <xdr:rowOff>166103</xdr:rowOff>
    </xdr:to>
    <xdr:cxnSp macro="">
      <xdr:nvCxnSpPr>
        <xdr:cNvPr id="795" name="直線コネクタ 794"/>
        <xdr:cNvCxnSpPr/>
      </xdr:nvCxnSpPr>
      <xdr:spPr>
        <a:xfrm>
          <a:off x="21323300" y="10089877"/>
          <a:ext cx="8382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145777</xdr:rowOff>
    </xdr:from>
    <xdr:to>
      <xdr:col>111</xdr:col>
      <xdr:colOff>177800</xdr:colOff>
      <xdr:row>58</xdr:row>
      <xdr:rowOff>161589</xdr:rowOff>
    </xdr:to>
    <xdr:cxnSp macro="">
      <xdr:nvCxnSpPr>
        <xdr:cNvPr id="798" name="直線コネクタ 797"/>
        <xdr:cNvCxnSpPr/>
      </xdr:nvCxnSpPr>
      <xdr:spPr>
        <a:xfrm flipV="1">
          <a:off x="20434300" y="10089877"/>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158541</xdr:rowOff>
    </xdr:from>
    <xdr:to>
      <xdr:col>107</xdr:col>
      <xdr:colOff>50800</xdr:colOff>
      <xdr:row>58</xdr:row>
      <xdr:rowOff>161589</xdr:rowOff>
    </xdr:to>
    <xdr:cxnSp macro="">
      <xdr:nvCxnSpPr>
        <xdr:cNvPr id="801" name="直線コネクタ 800"/>
        <xdr:cNvCxnSpPr/>
      </xdr:nvCxnSpPr>
      <xdr:spPr>
        <a:xfrm>
          <a:off x="19545300" y="101026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158541</xdr:rowOff>
    </xdr:from>
    <xdr:to>
      <xdr:col>102</xdr:col>
      <xdr:colOff>114300</xdr:colOff>
      <xdr:row>58</xdr:row>
      <xdr:rowOff>171438</xdr:rowOff>
    </xdr:to>
    <xdr:cxnSp macro="">
      <xdr:nvCxnSpPr>
        <xdr:cNvPr id="804" name="直線コネクタ 803"/>
        <xdr:cNvCxnSpPr/>
      </xdr:nvCxnSpPr>
      <xdr:spPr>
        <a:xfrm flipV="1">
          <a:off x="18656300" y="1010264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115303</xdr:rowOff>
    </xdr:from>
    <xdr:to>
      <xdr:col>116</xdr:col>
      <xdr:colOff>114300</xdr:colOff>
      <xdr:row>59</xdr:row>
      <xdr:rowOff>45453</xdr:rowOff>
    </xdr:to>
    <xdr:sp macro="" textlink="">
      <xdr:nvSpPr>
        <xdr:cNvPr id="814" name="楕円 813"/>
        <xdr:cNvSpPr/>
      </xdr:nvSpPr>
      <xdr:spPr>
        <a:xfrm>
          <a:off x="22110700" y="100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30230</xdr:rowOff>
    </xdr:from>
    <xdr:ext cx="469744" cy="259045"/>
    <xdr:sp macro="" textlink="">
      <xdr:nvSpPr>
        <xdr:cNvPr id="815" name="貸付金該当値テキスト"/>
        <xdr:cNvSpPr txBox="1"/>
      </xdr:nvSpPr>
      <xdr:spPr>
        <a:xfrm>
          <a:off x="22212300" y="997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94977</xdr:rowOff>
    </xdr:from>
    <xdr:to>
      <xdr:col>112</xdr:col>
      <xdr:colOff>38100</xdr:colOff>
      <xdr:row>59</xdr:row>
      <xdr:rowOff>25127</xdr:rowOff>
    </xdr:to>
    <xdr:sp macro="" textlink="">
      <xdr:nvSpPr>
        <xdr:cNvPr id="816" name="楕円 815"/>
        <xdr:cNvSpPr/>
      </xdr:nvSpPr>
      <xdr:spPr>
        <a:xfrm>
          <a:off x="21272500" y="10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16254</xdr:rowOff>
    </xdr:from>
    <xdr:ext cx="469744" cy="259045"/>
    <xdr:sp macro="" textlink="">
      <xdr:nvSpPr>
        <xdr:cNvPr id="817" name="テキスト ボックス 816"/>
        <xdr:cNvSpPr txBox="1"/>
      </xdr:nvSpPr>
      <xdr:spPr>
        <a:xfrm>
          <a:off x="21088428" y="101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110789</xdr:rowOff>
    </xdr:from>
    <xdr:to>
      <xdr:col>107</xdr:col>
      <xdr:colOff>101600</xdr:colOff>
      <xdr:row>59</xdr:row>
      <xdr:rowOff>40939</xdr:rowOff>
    </xdr:to>
    <xdr:sp macro="" textlink="">
      <xdr:nvSpPr>
        <xdr:cNvPr id="818" name="楕円 817"/>
        <xdr:cNvSpPr/>
      </xdr:nvSpPr>
      <xdr:spPr>
        <a:xfrm>
          <a:off x="20383500" y="100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32066</xdr:rowOff>
    </xdr:from>
    <xdr:ext cx="469744" cy="259045"/>
    <xdr:sp macro="" textlink="">
      <xdr:nvSpPr>
        <xdr:cNvPr id="819" name="テキスト ボックス 818"/>
        <xdr:cNvSpPr txBox="1"/>
      </xdr:nvSpPr>
      <xdr:spPr>
        <a:xfrm>
          <a:off x="20199428" y="101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107741</xdr:rowOff>
    </xdr:from>
    <xdr:to>
      <xdr:col>102</xdr:col>
      <xdr:colOff>165100</xdr:colOff>
      <xdr:row>59</xdr:row>
      <xdr:rowOff>37891</xdr:rowOff>
    </xdr:to>
    <xdr:sp macro="" textlink="">
      <xdr:nvSpPr>
        <xdr:cNvPr id="820" name="楕円 819"/>
        <xdr:cNvSpPr/>
      </xdr:nvSpPr>
      <xdr:spPr>
        <a:xfrm>
          <a:off x="19494500" y="100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29018</xdr:rowOff>
    </xdr:from>
    <xdr:ext cx="469744" cy="259045"/>
    <xdr:sp macro="" textlink="">
      <xdr:nvSpPr>
        <xdr:cNvPr id="821" name="テキスト ボックス 820"/>
        <xdr:cNvSpPr txBox="1"/>
      </xdr:nvSpPr>
      <xdr:spPr>
        <a:xfrm>
          <a:off x="19310428" y="101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120638</xdr:rowOff>
    </xdr:from>
    <xdr:to>
      <xdr:col>98</xdr:col>
      <xdr:colOff>38100</xdr:colOff>
      <xdr:row>59</xdr:row>
      <xdr:rowOff>50788</xdr:rowOff>
    </xdr:to>
    <xdr:sp macro="" textlink="">
      <xdr:nvSpPr>
        <xdr:cNvPr id="822" name="楕円 821"/>
        <xdr:cNvSpPr/>
      </xdr:nvSpPr>
      <xdr:spPr>
        <a:xfrm>
          <a:off x="186055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41915</xdr:rowOff>
    </xdr:from>
    <xdr:ext cx="469744" cy="259045"/>
    <xdr:sp macro="" textlink="">
      <xdr:nvSpPr>
        <xdr:cNvPr id="823" name="テキスト ボックス 822"/>
        <xdr:cNvSpPr txBox="1"/>
      </xdr:nvSpPr>
      <xdr:spPr>
        <a:xfrm>
          <a:off x="18421428" y="1015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93218</xdr:rowOff>
    </xdr:from>
    <xdr:to>
      <xdr:col>116</xdr:col>
      <xdr:colOff>63500</xdr:colOff>
      <xdr:row>74</xdr:row>
      <xdr:rowOff>157150</xdr:rowOff>
    </xdr:to>
    <xdr:cxnSp macro="">
      <xdr:nvCxnSpPr>
        <xdr:cNvPr id="853" name="直線コネクタ 852"/>
        <xdr:cNvCxnSpPr/>
      </xdr:nvCxnSpPr>
      <xdr:spPr>
        <a:xfrm flipV="1">
          <a:off x="21323300" y="12780518"/>
          <a:ext cx="8382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4" name="繰出金平均値テキスト"/>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157150</xdr:rowOff>
    </xdr:from>
    <xdr:to>
      <xdr:col>111</xdr:col>
      <xdr:colOff>177800</xdr:colOff>
      <xdr:row>75</xdr:row>
      <xdr:rowOff>7112</xdr:rowOff>
    </xdr:to>
    <xdr:cxnSp macro="">
      <xdr:nvCxnSpPr>
        <xdr:cNvPr id="856" name="直線コネクタ 855"/>
        <xdr:cNvCxnSpPr/>
      </xdr:nvCxnSpPr>
      <xdr:spPr>
        <a:xfrm flipV="1">
          <a:off x="20434300" y="12844450"/>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58" name="テキスト ボックス 857"/>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7112</xdr:rowOff>
    </xdr:from>
    <xdr:to>
      <xdr:col>107</xdr:col>
      <xdr:colOff>50800</xdr:colOff>
      <xdr:row>75</xdr:row>
      <xdr:rowOff>40831</xdr:rowOff>
    </xdr:to>
    <xdr:cxnSp macro="">
      <xdr:nvCxnSpPr>
        <xdr:cNvPr id="859" name="直線コネクタ 858"/>
        <xdr:cNvCxnSpPr/>
      </xdr:nvCxnSpPr>
      <xdr:spPr>
        <a:xfrm flipV="1">
          <a:off x="19545300" y="12865862"/>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1" name="テキスト ボックス 860"/>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40831</xdr:rowOff>
    </xdr:from>
    <xdr:to>
      <xdr:col>102</xdr:col>
      <xdr:colOff>114300</xdr:colOff>
      <xdr:row>75</xdr:row>
      <xdr:rowOff>72187</xdr:rowOff>
    </xdr:to>
    <xdr:cxnSp macro="">
      <xdr:nvCxnSpPr>
        <xdr:cNvPr id="862" name="直線コネクタ 861"/>
        <xdr:cNvCxnSpPr/>
      </xdr:nvCxnSpPr>
      <xdr:spPr>
        <a:xfrm flipV="1">
          <a:off x="18656300" y="12899581"/>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4" name="テキスト ボックス 863"/>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6" name="テキスト ボックス 865"/>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42418</xdr:rowOff>
    </xdr:from>
    <xdr:to>
      <xdr:col>116</xdr:col>
      <xdr:colOff>114300</xdr:colOff>
      <xdr:row>74</xdr:row>
      <xdr:rowOff>144018</xdr:rowOff>
    </xdr:to>
    <xdr:sp macro="" textlink="">
      <xdr:nvSpPr>
        <xdr:cNvPr id="872" name="楕円 871"/>
        <xdr:cNvSpPr/>
      </xdr:nvSpPr>
      <xdr:spPr>
        <a:xfrm>
          <a:off x="22110700" y="127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65295</xdr:rowOff>
    </xdr:from>
    <xdr:ext cx="534377" cy="259045"/>
    <xdr:sp macro="" textlink="">
      <xdr:nvSpPr>
        <xdr:cNvPr id="873" name="繰出金該当値テキスト"/>
        <xdr:cNvSpPr txBox="1"/>
      </xdr:nvSpPr>
      <xdr:spPr>
        <a:xfrm>
          <a:off x="22212300" y="125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106350</xdr:rowOff>
    </xdr:from>
    <xdr:to>
      <xdr:col>112</xdr:col>
      <xdr:colOff>38100</xdr:colOff>
      <xdr:row>75</xdr:row>
      <xdr:rowOff>36500</xdr:rowOff>
    </xdr:to>
    <xdr:sp macro="" textlink="">
      <xdr:nvSpPr>
        <xdr:cNvPr id="874" name="楕円 873"/>
        <xdr:cNvSpPr/>
      </xdr:nvSpPr>
      <xdr:spPr>
        <a:xfrm>
          <a:off x="21272500" y="127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53027</xdr:rowOff>
    </xdr:from>
    <xdr:ext cx="534377" cy="259045"/>
    <xdr:sp macro="" textlink="">
      <xdr:nvSpPr>
        <xdr:cNvPr id="875" name="テキスト ボックス 874"/>
        <xdr:cNvSpPr txBox="1"/>
      </xdr:nvSpPr>
      <xdr:spPr>
        <a:xfrm>
          <a:off x="21056111" y="125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127762</xdr:rowOff>
    </xdr:from>
    <xdr:to>
      <xdr:col>107</xdr:col>
      <xdr:colOff>101600</xdr:colOff>
      <xdr:row>75</xdr:row>
      <xdr:rowOff>57912</xdr:rowOff>
    </xdr:to>
    <xdr:sp macro="" textlink="">
      <xdr:nvSpPr>
        <xdr:cNvPr id="876" name="楕円 875"/>
        <xdr:cNvSpPr/>
      </xdr:nvSpPr>
      <xdr:spPr>
        <a:xfrm>
          <a:off x="20383500" y="128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74439</xdr:rowOff>
    </xdr:from>
    <xdr:ext cx="534377" cy="259045"/>
    <xdr:sp macro="" textlink="">
      <xdr:nvSpPr>
        <xdr:cNvPr id="877" name="テキスト ボックス 876"/>
        <xdr:cNvSpPr txBox="1"/>
      </xdr:nvSpPr>
      <xdr:spPr>
        <a:xfrm>
          <a:off x="20167111" y="125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161481</xdr:rowOff>
    </xdr:from>
    <xdr:to>
      <xdr:col>102</xdr:col>
      <xdr:colOff>165100</xdr:colOff>
      <xdr:row>75</xdr:row>
      <xdr:rowOff>91631</xdr:rowOff>
    </xdr:to>
    <xdr:sp macro="" textlink="">
      <xdr:nvSpPr>
        <xdr:cNvPr id="878" name="楕円 877"/>
        <xdr:cNvSpPr/>
      </xdr:nvSpPr>
      <xdr:spPr>
        <a:xfrm>
          <a:off x="19494500" y="128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108158</xdr:rowOff>
    </xdr:from>
    <xdr:ext cx="534377" cy="259045"/>
    <xdr:sp macro="" textlink="">
      <xdr:nvSpPr>
        <xdr:cNvPr id="879" name="テキスト ボックス 878"/>
        <xdr:cNvSpPr txBox="1"/>
      </xdr:nvSpPr>
      <xdr:spPr>
        <a:xfrm>
          <a:off x="19278111" y="126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21387</xdr:rowOff>
    </xdr:from>
    <xdr:to>
      <xdr:col>98</xdr:col>
      <xdr:colOff>38100</xdr:colOff>
      <xdr:row>75</xdr:row>
      <xdr:rowOff>122987</xdr:rowOff>
    </xdr:to>
    <xdr:sp macro="" textlink="">
      <xdr:nvSpPr>
        <xdr:cNvPr id="880" name="楕円 879"/>
        <xdr:cNvSpPr/>
      </xdr:nvSpPr>
      <xdr:spPr>
        <a:xfrm>
          <a:off x="18605500" y="128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139514</xdr:rowOff>
    </xdr:from>
    <xdr:ext cx="534377" cy="259045"/>
    <xdr:sp macro="" textlink="">
      <xdr:nvSpPr>
        <xdr:cNvPr id="881" name="テキスト ボックス 880"/>
        <xdr:cNvSpPr txBox="1"/>
      </xdr:nvSpPr>
      <xdr:spPr>
        <a:xfrm>
          <a:off x="18389111" y="126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・人件費については、職員給の増や定年退職者数の増などにより、前年度を上回っている。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・物件費については、光熱費高騰に伴う施設管理費の増などにより、前年度を上回っている。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・扶助費については、子育て世帯等臨時特別支援事業の終了などにより、前年度を下回っている。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・補助費等については、広域圏事務組合負担金の増などにより、前年度を上回っている。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・普通建設事業費については、小中学校における校舎改築事業費や、富山市斎場の整備にかかる斎場管理費の減などにより、前年度を大きく下回っている。</a:t>
          </a:r>
        </a:p>
        <a:p>
          <a:r>
            <a:rPr kumimoji="1" lang="ja-JP" altLang="en-US" sz="1300">
              <a:latin typeface="ＭＳ Ｐゴシック" panose="020B0600070205080204" pitchFamily="50" charset="-128"/>
              <a:ea typeface="ＭＳ Ｐゴシック" panose="020B0600070205080204" pitchFamily="50" charset="-128"/>
            </a:rPr>
            <a:t>・公債費については、臨時財政対策債等の償還額の増により、前年度を上回っている。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409,075
401,505
1,241.70
190,208,167
185,526,848
3,538,354
103,405,647
235,383,562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151892</xdr:rowOff>
    </xdr:from>
    <xdr:to>
      <xdr:col>24</xdr:col>
      <xdr:colOff>63500</xdr:colOff>
      <xdr:row>36</xdr:row>
      <xdr:rowOff>7874</xdr:rowOff>
    </xdr:to>
    <xdr:cxnSp macro="">
      <xdr:nvCxnSpPr>
        <xdr:cNvPr id="61" name="直線コネクタ 60"/>
        <xdr:cNvCxnSpPr/>
      </xdr:nvCxnSpPr>
      <xdr:spPr>
        <a:xfrm flipV="1">
          <a:off x="3797300" y="615264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xdr:rowOff>
    </xdr:from>
    <xdr:to>
      <xdr:col>19</xdr:col>
      <xdr:colOff>177800</xdr:colOff>
      <xdr:row>36</xdr:row>
      <xdr:rowOff>7874</xdr:rowOff>
    </xdr:to>
    <xdr:cxnSp macro="">
      <xdr:nvCxnSpPr>
        <xdr:cNvPr id="64" name="直線コネクタ 63"/>
        <xdr:cNvCxnSpPr/>
      </xdr:nvCxnSpPr>
      <xdr:spPr>
        <a:xfrm>
          <a:off x="2908300" y="617245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101600</xdr:rowOff>
    </xdr:from>
    <xdr:to>
      <xdr:col>15</xdr:col>
      <xdr:colOff>50800</xdr:colOff>
      <xdr:row>36</xdr:row>
      <xdr:rowOff>254</xdr:rowOff>
    </xdr:to>
    <xdr:cxnSp macro="">
      <xdr:nvCxnSpPr>
        <xdr:cNvPr id="67" name="直線コネクタ 66"/>
        <xdr:cNvCxnSpPr/>
      </xdr:nvCxnSpPr>
      <xdr:spPr>
        <a:xfrm>
          <a:off x="2019300" y="6102350"/>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86360</xdr:rowOff>
    </xdr:from>
    <xdr:to>
      <xdr:col>10</xdr:col>
      <xdr:colOff>114300</xdr:colOff>
      <xdr:row>35</xdr:row>
      <xdr:rowOff>101600</xdr:rowOff>
    </xdr:to>
    <xdr:cxnSp macro="">
      <xdr:nvCxnSpPr>
        <xdr:cNvPr id="70" name="直線コネクタ 69"/>
        <xdr:cNvCxnSpPr/>
      </xdr:nvCxnSpPr>
      <xdr:spPr>
        <a:xfrm>
          <a:off x="1130300" y="6087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101092</xdr:rowOff>
    </xdr:from>
    <xdr:to>
      <xdr:col>24</xdr:col>
      <xdr:colOff>114300</xdr:colOff>
      <xdr:row>36</xdr:row>
      <xdr:rowOff>31242</xdr:rowOff>
    </xdr:to>
    <xdr:sp macro="" textlink="">
      <xdr:nvSpPr>
        <xdr:cNvPr id="80" name="楕円 79"/>
        <xdr:cNvSpPr/>
      </xdr:nvSpPr>
      <xdr:spPr>
        <a:xfrm>
          <a:off x="45847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79519</xdr:rowOff>
    </xdr:from>
    <xdr:ext cx="469744" cy="259045"/>
    <xdr:sp macro="" textlink="">
      <xdr:nvSpPr>
        <xdr:cNvPr id="81" name="議会費該当値テキスト"/>
        <xdr:cNvSpPr txBox="1"/>
      </xdr:nvSpPr>
      <xdr:spPr>
        <a:xfrm>
          <a:off x="4686300" y="608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128524</xdr:rowOff>
    </xdr:from>
    <xdr:to>
      <xdr:col>20</xdr:col>
      <xdr:colOff>38100</xdr:colOff>
      <xdr:row>36</xdr:row>
      <xdr:rowOff>58674</xdr:rowOff>
    </xdr:to>
    <xdr:sp macro="" textlink="">
      <xdr:nvSpPr>
        <xdr:cNvPr id="82" name="楕円 81"/>
        <xdr:cNvSpPr/>
      </xdr:nvSpPr>
      <xdr:spPr>
        <a:xfrm>
          <a:off x="3746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83" name="テキスト ボックス 82"/>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120904</xdr:rowOff>
    </xdr:from>
    <xdr:to>
      <xdr:col>15</xdr:col>
      <xdr:colOff>101600</xdr:colOff>
      <xdr:row>36</xdr:row>
      <xdr:rowOff>51054</xdr:rowOff>
    </xdr:to>
    <xdr:sp macro="" textlink="">
      <xdr:nvSpPr>
        <xdr:cNvPr id="84" name="楕円 83"/>
        <xdr:cNvSpPr/>
      </xdr:nvSpPr>
      <xdr:spPr>
        <a:xfrm>
          <a:off x="2857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42181</xdr:rowOff>
    </xdr:from>
    <xdr:ext cx="469744" cy="259045"/>
    <xdr:sp macro="" textlink="">
      <xdr:nvSpPr>
        <xdr:cNvPr id="85" name="テキスト ボックス 84"/>
        <xdr:cNvSpPr txBox="1"/>
      </xdr:nvSpPr>
      <xdr:spPr>
        <a:xfrm>
          <a:off x="2673428"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50800</xdr:rowOff>
    </xdr:from>
    <xdr:to>
      <xdr:col>10</xdr:col>
      <xdr:colOff>165100</xdr:colOff>
      <xdr:row>35</xdr:row>
      <xdr:rowOff>152400</xdr:rowOff>
    </xdr:to>
    <xdr:sp macro="" textlink="">
      <xdr:nvSpPr>
        <xdr:cNvPr id="86" name="楕円 85"/>
        <xdr:cNvSpPr/>
      </xdr:nvSpPr>
      <xdr:spPr>
        <a:xfrm>
          <a:off x="1968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143527</xdr:rowOff>
    </xdr:from>
    <xdr:ext cx="469744" cy="259045"/>
    <xdr:sp macro="" textlink="">
      <xdr:nvSpPr>
        <xdr:cNvPr id="87" name="テキスト ボックス 86"/>
        <xdr:cNvSpPr txBox="1"/>
      </xdr:nvSpPr>
      <xdr:spPr>
        <a:xfrm>
          <a:off x="1784428"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35560</xdr:rowOff>
    </xdr:from>
    <xdr:to>
      <xdr:col>6</xdr:col>
      <xdr:colOff>38100</xdr:colOff>
      <xdr:row>35</xdr:row>
      <xdr:rowOff>137160</xdr:rowOff>
    </xdr:to>
    <xdr:sp macro="" textlink="">
      <xdr:nvSpPr>
        <xdr:cNvPr id="88" name="楕円 87"/>
        <xdr:cNvSpPr/>
      </xdr:nvSpPr>
      <xdr:spPr>
        <a:xfrm>
          <a:off x="1079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128287</xdr:rowOff>
    </xdr:from>
    <xdr:ext cx="469744" cy="259045"/>
    <xdr:sp macro="" textlink="">
      <xdr:nvSpPr>
        <xdr:cNvPr id="89" name="テキスト ボックス 88"/>
        <xdr:cNvSpPr txBox="1"/>
      </xdr:nvSpPr>
      <xdr:spPr>
        <a:xfrm>
          <a:off x="895428"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84684</xdr:rowOff>
    </xdr:from>
    <xdr:to>
      <xdr:col>24</xdr:col>
      <xdr:colOff>63500</xdr:colOff>
      <xdr:row>56</xdr:row>
      <xdr:rowOff>101589</xdr:rowOff>
    </xdr:to>
    <xdr:cxnSp macro="">
      <xdr:nvCxnSpPr>
        <xdr:cNvPr id="120" name="直線コネクタ 119"/>
        <xdr:cNvCxnSpPr/>
      </xdr:nvCxnSpPr>
      <xdr:spPr>
        <a:xfrm flipV="1">
          <a:off x="3797300" y="9514434"/>
          <a:ext cx="838200" cy="18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130447</xdr:rowOff>
    </xdr:from>
    <xdr:to>
      <xdr:col>19</xdr:col>
      <xdr:colOff>177800</xdr:colOff>
      <xdr:row>56</xdr:row>
      <xdr:rowOff>101589</xdr:rowOff>
    </xdr:to>
    <xdr:cxnSp macro="">
      <xdr:nvCxnSpPr>
        <xdr:cNvPr id="123" name="直線コネクタ 122"/>
        <xdr:cNvCxnSpPr/>
      </xdr:nvCxnSpPr>
      <xdr:spPr>
        <a:xfrm>
          <a:off x="2908300" y="8702947"/>
          <a:ext cx="889000" cy="9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130447</xdr:rowOff>
    </xdr:from>
    <xdr:to>
      <xdr:col>15</xdr:col>
      <xdr:colOff>50800</xdr:colOff>
      <xdr:row>57</xdr:row>
      <xdr:rowOff>45876</xdr:rowOff>
    </xdr:to>
    <xdr:cxnSp macro="">
      <xdr:nvCxnSpPr>
        <xdr:cNvPr id="126" name="直線コネクタ 125"/>
        <xdr:cNvCxnSpPr/>
      </xdr:nvCxnSpPr>
      <xdr:spPr>
        <a:xfrm flipV="1">
          <a:off x="2019300" y="8702947"/>
          <a:ext cx="889000" cy="11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42305</xdr:rowOff>
    </xdr:from>
    <xdr:to>
      <xdr:col>10</xdr:col>
      <xdr:colOff>114300</xdr:colOff>
      <xdr:row>57</xdr:row>
      <xdr:rowOff>45876</xdr:rowOff>
    </xdr:to>
    <xdr:cxnSp macro="">
      <xdr:nvCxnSpPr>
        <xdr:cNvPr id="129" name="直線コネクタ 128"/>
        <xdr:cNvCxnSpPr/>
      </xdr:nvCxnSpPr>
      <xdr:spPr>
        <a:xfrm>
          <a:off x="1130300" y="9814955"/>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33884</xdr:rowOff>
    </xdr:from>
    <xdr:to>
      <xdr:col>24</xdr:col>
      <xdr:colOff>114300</xdr:colOff>
      <xdr:row>55</xdr:row>
      <xdr:rowOff>135484</xdr:rowOff>
    </xdr:to>
    <xdr:sp macro="" textlink="">
      <xdr:nvSpPr>
        <xdr:cNvPr id="139" name="楕円 138"/>
        <xdr:cNvSpPr/>
      </xdr:nvSpPr>
      <xdr:spPr>
        <a:xfrm>
          <a:off x="4584700" y="94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56761</xdr:rowOff>
    </xdr:from>
    <xdr:ext cx="534377" cy="259045"/>
    <xdr:sp macro="" textlink="">
      <xdr:nvSpPr>
        <xdr:cNvPr id="140" name="総務費該当値テキスト"/>
        <xdr:cNvSpPr txBox="1"/>
      </xdr:nvSpPr>
      <xdr:spPr>
        <a:xfrm>
          <a:off x="4686300" y="93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50789</xdr:rowOff>
    </xdr:from>
    <xdr:to>
      <xdr:col>20</xdr:col>
      <xdr:colOff>38100</xdr:colOff>
      <xdr:row>56</xdr:row>
      <xdr:rowOff>152389</xdr:rowOff>
    </xdr:to>
    <xdr:sp macro="" textlink="">
      <xdr:nvSpPr>
        <xdr:cNvPr id="141" name="楕円 140"/>
        <xdr:cNvSpPr/>
      </xdr:nvSpPr>
      <xdr:spPr>
        <a:xfrm>
          <a:off x="3746500" y="9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168916</xdr:rowOff>
    </xdr:from>
    <xdr:ext cx="534377" cy="259045"/>
    <xdr:sp macro="" textlink="">
      <xdr:nvSpPr>
        <xdr:cNvPr id="142" name="テキスト ボックス 141"/>
        <xdr:cNvSpPr txBox="1"/>
      </xdr:nvSpPr>
      <xdr:spPr>
        <a:xfrm>
          <a:off x="3530111" y="942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79647</xdr:rowOff>
    </xdr:from>
    <xdr:to>
      <xdr:col>15</xdr:col>
      <xdr:colOff>101600</xdr:colOff>
      <xdr:row>51</xdr:row>
      <xdr:rowOff>9797</xdr:rowOff>
    </xdr:to>
    <xdr:sp macro="" textlink="">
      <xdr:nvSpPr>
        <xdr:cNvPr id="143" name="楕円 142"/>
        <xdr:cNvSpPr/>
      </xdr:nvSpPr>
      <xdr:spPr>
        <a:xfrm>
          <a:off x="2857500" y="86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924</xdr:rowOff>
    </xdr:from>
    <xdr:ext cx="599010" cy="259045"/>
    <xdr:sp macro="" textlink="">
      <xdr:nvSpPr>
        <xdr:cNvPr id="144" name="テキスト ボックス 143"/>
        <xdr:cNvSpPr txBox="1"/>
      </xdr:nvSpPr>
      <xdr:spPr>
        <a:xfrm>
          <a:off x="2608795" y="874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166526</xdr:rowOff>
    </xdr:from>
    <xdr:to>
      <xdr:col>10</xdr:col>
      <xdr:colOff>165100</xdr:colOff>
      <xdr:row>57</xdr:row>
      <xdr:rowOff>96676</xdr:rowOff>
    </xdr:to>
    <xdr:sp macro="" textlink="">
      <xdr:nvSpPr>
        <xdr:cNvPr id="145" name="楕円 144"/>
        <xdr:cNvSpPr/>
      </xdr:nvSpPr>
      <xdr:spPr>
        <a:xfrm>
          <a:off x="1968500" y="97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87803</xdr:rowOff>
    </xdr:from>
    <xdr:ext cx="534377" cy="259045"/>
    <xdr:sp macro="" textlink="">
      <xdr:nvSpPr>
        <xdr:cNvPr id="146" name="テキスト ボックス 145"/>
        <xdr:cNvSpPr txBox="1"/>
      </xdr:nvSpPr>
      <xdr:spPr>
        <a:xfrm>
          <a:off x="1752111" y="98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162955</xdr:rowOff>
    </xdr:from>
    <xdr:to>
      <xdr:col>6</xdr:col>
      <xdr:colOff>38100</xdr:colOff>
      <xdr:row>57</xdr:row>
      <xdr:rowOff>93105</xdr:rowOff>
    </xdr:to>
    <xdr:sp macro="" textlink="">
      <xdr:nvSpPr>
        <xdr:cNvPr id="147" name="楕円 146"/>
        <xdr:cNvSpPr/>
      </xdr:nvSpPr>
      <xdr:spPr>
        <a:xfrm>
          <a:off x="1079500" y="97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109632</xdr:rowOff>
    </xdr:from>
    <xdr:ext cx="534377" cy="259045"/>
    <xdr:sp macro="" textlink="">
      <xdr:nvSpPr>
        <xdr:cNvPr id="148" name="テキスト ボックス 147"/>
        <xdr:cNvSpPr txBox="1"/>
      </xdr:nvSpPr>
      <xdr:spPr>
        <a:xfrm>
          <a:off x="863111" y="95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3" name="直線コネクタ 172"/>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4" name="民生費最小値テキスト"/>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5" name="直線コネクタ 174"/>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6" name="民生費最大値テキスト"/>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7" name="直線コネクタ 176"/>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48282</xdr:rowOff>
    </xdr:from>
    <xdr:to>
      <xdr:col>24</xdr:col>
      <xdr:colOff>63500</xdr:colOff>
      <xdr:row>76</xdr:row>
      <xdr:rowOff>88722</xdr:rowOff>
    </xdr:to>
    <xdr:cxnSp macro="">
      <xdr:nvCxnSpPr>
        <xdr:cNvPr id="178" name="直線コネクタ 177"/>
        <xdr:cNvCxnSpPr/>
      </xdr:nvCxnSpPr>
      <xdr:spPr>
        <a:xfrm>
          <a:off x="3797300" y="13078482"/>
          <a:ext cx="838200" cy="4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79" name="民生費平均値テキスト"/>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0" name="フローチャート: 判断 179"/>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48282</xdr:rowOff>
    </xdr:from>
    <xdr:to>
      <xdr:col>19</xdr:col>
      <xdr:colOff>177800</xdr:colOff>
      <xdr:row>77</xdr:row>
      <xdr:rowOff>32769</xdr:rowOff>
    </xdr:to>
    <xdr:cxnSp macro="">
      <xdr:nvCxnSpPr>
        <xdr:cNvPr id="181" name="直線コネクタ 180"/>
        <xdr:cNvCxnSpPr/>
      </xdr:nvCxnSpPr>
      <xdr:spPr>
        <a:xfrm flipV="1">
          <a:off x="2908300" y="13078482"/>
          <a:ext cx="889000" cy="15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2" name="フローチャート: 判断 181"/>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3" name="テキスト ボックス 182"/>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32769</xdr:rowOff>
    </xdr:from>
    <xdr:to>
      <xdr:col>15</xdr:col>
      <xdr:colOff>50800</xdr:colOff>
      <xdr:row>77</xdr:row>
      <xdr:rowOff>112581</xdr:rowOff>
    </xdr:to>
    <xdr:cxnSp macro="">
      <xdr:nvCxnSpPr>
        <xdr:cNvPr id="184" name="直線コネクタ 183"/>
        <xdr:cNvCxnSpPr/>
      </xdr:nvCxnSpPr>
      <xdr:spPr>
        <a:xfrm flipV="1">
          <a:off x="2019300" y="13234419"/>
          <a:ext cx="889000" cy="7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109139</xdr:rowOff>
    </xdr:from>
    <xdr:to>
      <xdr:col>15</xdr:col>
      <xdr:colOff>101600</xdr:colOff>
      <xdr:row>76</xdr:row>
      <xdr:rowOff>39289</xdr:rowOff>
    </xdr:to>
    <xdr:sp macro="" textlink="">
      <xdr:nvSpPr>
        <xdr:cNvPr id="185" name="フローチャート: 判断 184"/>
        <xdr:cNvSpPr/>
      </xdr:nvSpPr>
      <xdr:spPr>
        <a:xfrm>
          <a:off x="2857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55816</xdr:rowOff>
    </xdr:from>
    <xdr:ext cx="599010" cy="259045"/>
    <xdr:sp macro="" textlink="">
      <xdr:nvSpPr>
        <xdr:cNvPr id="186" name="テキスト ボックス 185"/>
        <xdr:cNvSpPr txBox="1"/>
      </xdr:nvSpPr>
      <xdr:spPr>
        <a:xfrm>
          <a:off x="2608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112581</xdr:rowOff>
    </xdr:from>
    <xdr:to>
      <xdr:col>10</xdr:col>
      <xdr:colOff>114300</xdr:colOff>
      <xdr:row>77</xdr:row>
      <xdr:rowOff>133521</xdr:rowOff>
    </xdr:to>
    <xdr:cxnSp macro="">
      <xdr:nvCxnSpPr>
        <xdr:cNvPr id="187" name="直線コネクタ 186"/>
        <xdr:cNvCxnSpPr/>
      </xdr:nvCxnSpPr>
      <xdr:spPr>
        <a:xfrm flipV="1">
          <a:off x="1130300" y="13314231"/>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156634</xdr:rowOff>
    </xdr:from>
    <xdr:to>
      <xdr:col>10</xdr:col>
      <xdr:colOff>165100</xdr:colOff>
      <xdr:row>76</xdr:row>
      <xdr:rowOff>86784</xdr:rowOff>
    </xdr:to>
    <xdr:sp macro="" textlink="">
      <xdr:nvSpPr>
        <xdr:cNvPr id="188" name="フローチャート: 判断 187"/>
        <xdr:cNvSpPr/>
      </xdr:nvSpPr>
      <xdr:spPr>
        <a:xfrm>
          <a:off x="1968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103311</xdr:rowOff>
    </xdr:from>
    <xdr:ext cx="599010" cy="259045"/>
    <xdr:sp macro="" textlink="">
      <xdr:nvSpPr>
        <xdr:cNvPr id="189" name="テキスト ボックス 188"/>
        <xdr:cNvSpPr txBox="1"/>
      </xdr:nvSpPr>
      <xdr:spPr>
        <a:xfrm>
          <a:off x="1719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25479</xdr:rowOff>
    </xdr:from>
    <xdr:to>
      <xdr:col>6</xdr:col>
      <xdr:colOff>38100</xdr:colOff>
      <xdr:row>76</xdr:row>
      <xdr:rowOff>127079</xdr:rowOff>
    </xdr:to>
    <xdr:sp macro="" textlink="">
      <xdr:nvSpPr>
        <xdr:cNvPr id="190" name="フローチャート: 判断 189"/>
        <xdr:cNvSpPr/>
      </xdr:nvSpPr>
      <xdr:spPr>
        <a:xfrm>
          <a:off x="1079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143606</xdr:rowOff>
    </xdr:from>
    <xdr:ext cx="599010" cy="259045"/>
    <xdr:sp macro="" textlink="">
      <xdr:nvSpPr>
        <xdr:cNvPr id="191" name="テキスト ボックス 190"/>
        <xdr:cNvSpPr txBox="1"/>
      </xdr:nvSpPr>
      <xdr:spPr>
        <a:xfrm>
          <a:off x="830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37922</xdr:rowOff>
    </xdr:from>
    <xdr:to>
      <xdr:col>24</xdr:col>
      <xdr:colOff>114300</xdr:colOff>
      <xdr:row>76</xdr:row>
      <xdr:rowOff>139522</xdr:rowOff>
    </xdr:to>
    <xdr:sp macro="" textlink="">
      <xdr:nvSpPr>
        <xdr:cNvPr id="197" name="楕円 196"/>
        <xdr:cNvSpPr/>
      </xdr:nvSpPr>
      <xdr:spPr>
        <a:xfrm>
          <a:off x="4584700" y="130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16349</xdr:rowOff>
    </xdr:from>
    <xdr:ext cx="599010" cy="259045"/>
    <xdr:sp macro="" textlink="">
      <xdr:nvSpPr>
        <xdr:cNvPr id="198" name="民生費該当値テキスト"/>
        <xdr:cNvSpPr txBox="1"/>
      </xdr:nvSpPr>
      <xdr:spPr>
        <a:xfrm>
          <a:off x="4686300"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168932</xdr:rowOff>
    </xdr:from>
    <xdr:to>
      <xdr:col>20</xdr:col>
      <xdr:colOff>38100</xdr:colOff>
      <xdr:row>76</xdr:row>
      <xdr:rowOff>99082</xdr:rowOff>
    </xdr:to>
    <xdr:sp macro="" textlink="">
      <xdr:nvSpPr>
        <xdr:cNvPr id="199" name="楕円 198"/>
        <xdr:cNvSpPr/>
      </xdr:nvSpPr>
      <xdr:spPr>
        <a:xfrm>
          <a:off x="3746500" y="130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90209</xdr:rowOff>
    </xdr:from>
    <xdr:ext cx="599010" cy="259045"/>
    <xdr:sp macro="" textlink="">
      <xdr:nvSpPr>
        <xdr:cNvPr id="200" name="テキスト ボックス 199"/>
        <xdr:cNvSpPr txBox="1"/>
      </xdr:nvSpPr>
      <xdr:spPr>
        <a:xfrm>
          <a:off x="3497795" y="1312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153419</xdr:rowOff>
    </xdr:from>
    <xdr:to>
      <xdr:col>15</xdr:col>
      <xdr:colOff>101600</xdr:colOff>
      <xdr:row>77</xdr:row>
      <xdr:rowOff>83569</xdr:rowOff>
    </xdr:to>
    <xdr:sp macro="" textlink="">
      <xdr:nvSpPr>
        <xdr:cNvPr id="201" name="楕円 200"/>
        <xdr:cNvSpPr/>
      </xdr:nvSpPr>
      <xdr:spPr>
        <a:xfrm>
          <a:off x="2857500" y="131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74696</xdr:rowOff>
    </xdr:from>
    <xdr:ext cx="599010" cy="259045"/>
    <xdr:sp macro="" textlink="">
      <xdr:nvSpPr>
        <xdr:cNvPr id="202" name="テキスト ボックス 201"/>
        <xdr:cNvSpPr txBox="1"/>
      </xdr:nvSpPr>
      <xdr:spPr>
        <a:xfrm>
          <a:off x="2608795" y="1327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61781</xdr:rowOff>
    </xdr:from>
    <xdr:to>
      <xdr:col>10</xdr:col>
      <xdr:colOff>165100</xdr:colOff>
      <xdr:row>77</xdr:row>
      <xdr:rowOff>163381</xdr:rowOff>
    </xdr:to>
    <xdr:sp macro="" textlink="">
      <xdr:nvSpPr>
        <xdr:cNvPr id="203" name="楕円 202"/>
        <xdr:cNvSpPr/>
      </xdr:nvSpPr>
      <xdr:spPr>
        <a:xfrm>
          <a:off x="1968500" y="1326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154508</xdr:rowOff>
    </xdr:from>
    <xdr:ext cx="599010" cy="259045"/>
    <xdr:sp macro="" textlink="">
      <xdr:nvSpPr>
        <xdr:cNvPr id="204" name="テキスト ボックス 203"/>
        <xdr:cNvSpPr txBox="1"/>
      </xdr:nvSpPr>
      <xdr:spPr>
        <a:xfrm>
          <a:off x="1719795" y="1335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82721</xdr:rowOff>
    </xdr:from>
    <xdr:to>
      <xdr:col>6</xdr:col>
      <xdr:colOff>38100</xdr:colOff>
      <xdr:row>78</xdr:row>
      <xdr:rowOff>12871</xdr:rowOff>
    </xdr:to>
    <xdr:sp macro="" textlink="">
      <xdr:nvSpPr>
        <xdr:cNvPr id="205" name="楕円 204"/>
        <xdr:cNvSpPr/>
      </xdr:nvSpPr>
      <xdr:spPr>
        <a:xfrm>
          <a:off x="1079500" y="132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3998</xdr:rowOff>
    </xdr:from>
    <xdr:ext cx="599010" cy="259045"/>
    <xdr:sp macro="" textlink="">
      <xdr:nvSpPr>
        <xdr:cNvPr id="206" name="テキスト ボックス 205"/>
        <xdr:cNvSpPr txBox="1"/>
      </xdr:nvSpPr>
      <xdr:spPr>
        <a:xfrm>
          <a:off x="830795" y="1337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9" name="直線コネクタ 228"/>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30" name="衛生費最小値テキスト"/>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31" name="直線コネクタ 230"/>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2" name="衛生費最大値テキスト"/>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3" name="直線コネクタ 232"/>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69383</xdr:rowOff>
    </xdr:from>
    <xdr:to>
      <xdr:col>24</xdr:col>
      <xdr:colOff>63500</xdr:colOff>
      <xdr:row>97</xdr:row>
      <xdr:rowOff>25674</xdr:rowOff>
    </xdr:to>
    <xdr:cxnSp macro="">
      <xdr:nvCxnSpPr>
        <xdr:cNvPr id="234" name="直線コネクタ 233"/>
        <xdr:cNvCxnSpPr/>
      </xdr:nvCxnSpPr>
      <xdr:spPr>
        <a:xfrm>
          <a:off x="3797300" y="16528583"/>
          <a:ext cx="838200" cy="1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5" name="衛生費平均値テキスト"/>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6" name="フローチャート: 判断 235"/>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69383</xdr:rowOff>
    </xdr:from>
    <xdr:to>
      <xdr:col>19</xdr:col>
      <xdr:colOff>177800</xdr:colOff>
      <xdr:row>98</xdr:row>
      <xdr:rowOff>28623</xdr:rowOff>
    </xdr:to>
    <xdr:cxnSp macro="">
      <xdr:nvCxnSpPr>
        <xdr:cNvPr id="237" name="直線コネクタ 236"/>
        <xdr:cNvCxnSpPr/>
      </xdr:nvCxnSpPr>
      <xdr:spPr>
        <a:xfrm flipV="1">
          <a:off x="2908300" y="16528583"/>
          <a:ext cx="889000" cy="30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8" name="フローチャート: 判断 237"/>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9" name="テキスト ボックス 238"/>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28623</xdr:rowOff>
    </xdr:from>
    <xdr:to>
      <xdr:col>15</xdr:col>
      <xdr:colOff>50800</xdr:colOff>
      <xdr:row>98</xdr:row>
      <xdr:rowOff>95991</xdr:rowOff>
    </xdr:to>
    <xdr:cxnSp macro="">
      <xdr:nvCxnSpPr>
        <xdr:cNvPr id="240" name="直線コネクタ 239"/>
        <xdr:cNvCxnSpPr/>
      </xdr:nvCxnSpPr>
      <xdr:spPr>
        <a:xfrm flipV="1">
          <a:off x="2019300" y="16830723"/>
          <a:ext cx="889000" cy="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41" name="フローチャート: 判断 240"/>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2" name="テキスト ボックス 241"/>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95991</xdr:rowOff>
    </xdr:from>
    <xdr:to>
      <xdr:col>10</xdr:col>
      <xdr:colOff>114300</xdr:colOff>
      <xdr:row>98</xdr:row>
      <xdr:rowOff>106279</xdr:rowOff>
    </xdr:to>
    <xdr:cxnSp macro="">
      <xdr:nvCxnSpPr>
        <xdr:cNvPr id="243" name="直線コネクタ 242"/>
        <xdr:cNvCxnSpPr/>
      </xdr:nvCxnSpPr>
      <xdr:spPr>
        <a:xfrm flipV="1">
          <a:off x="1130300" y="16898091"/>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4" name="フローチャート: 判断 243"/>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5" name="テキスト ボックス 244"/>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6" name="フローチャート: 判断 245"/>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7" name="テキスト ボックス 246"/>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146324</xdr:rowOff>
    </xdr:from>
    <xdr:to>
      <xdr:col>24</xdr:col>
      <xdr:colOff>114300</xdr:colOff>
      <xdr:row>97</xdr:row>
      <xdr:rowOff>76474</xdr:rowOff>
    </xdr:to>
    <xdr:sp macro="" textlink="">
      <xdr:nvSpPr>
        <xdr:cNvPr id="253" name="楕円 252"/>
        <xdr:cNvSpPr/>
      </xdr:nvSpPr>
      <xdr:spPr>
        <a:xfrm>
          <a:off x="4584700" y="166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61251</xdr:rowOff>
    </xdr:from>
    <xdr:ext cx="534377" cy="259045"/>
    <xdr:sp macro="" textlink="">
      <xdr:nvSpPr>
        <xdr:cNvPr id="254" name="衛生費該当値テキスト"/>
        <xdr:cNvSpPr txBox="1"/>
      </xdr:nvSpPr>
      <xdr:spPr>
        <a:xfrm>
          <a:off x="4686300" y="165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18583</xdr:rowOff>
    </xdr:from>
    <xdr:to>
      <xdr:col>20</xdr:col>
      <xdr:colOff>38100</xdr:colOff>
      <xdr:row>96</xdr:row>
      <xdr:rowOff>120183</xdr:rowOff>
    </xdr:to>
    <xdr:sp macro="" textlink="">
      <xdr:nvSpPr>
        <xdr:cNvPr id="255" name="楕円 254"/>
        <xdr:cNvSpPr/>
      </xdr:nvSpPr>
      <xdr:spPr>
        <a:xfrm>
          <a:off x="3746500" y="164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111310</xdr:rowOff>
    </xdr:from>
    <xdr:ext cx="534377" cy="259045"/>
    <xdr:sp macro="" textlink="">
      <xdr:nvSpPr>
        <xdr:cNvPr id="256" name="テキスト ボックス 255"/>
        <xdr:cNvSpPr txBox="1"/>
      </xdr:nvSpPr>
      <xdr:spPr>
        <a:xfrm>
          <a:off x="3530111" y="1657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149273</xdr:rowOff>
    </xdr:from>
    <xdr:to>
      <xdr:col>15</xdr:col>
      <xdr:colOff>101600</xdr:colOff>
      <xdr:row>98</xdr:row>
      <xdr:rowOff>79423</xdr:rowOff>
    </xdr:to>
    <xdr:sp macro="" textlink="">
      <xdr:nvSpPr>
        <xdr:cNvPr id="257" name="楕円 256"/>
        <xdr:cNvSpPr/>
      </xdr:nvSpPr>
      <xdr:spPr>
        <a:xfrm>
          <a:off x="2857500" y="167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70550</xdr:rowOff>
    </xdr:from>
    <xdr:ext cx="534377" cy="259045"/>
    <xdr:sp macro="" textlink="">
      <xdr:nvSpPr>
        <xdr:cNvPr id="258" name="テキスト ボックス 257"/>
        <xdr:cNvSpPr txBox="1"/>
      </xdr:nvSpPr>
      <xdr:spPr>
        <a:xfrm>
          <a:off x="2641111" y="168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45191</xdr:rowOff>
    </xdr:from>
    <xdr:to>
      <xdr:col>10</xdr:col>
      <xdr:colOff>165100</xdr:colOff>
      <xdr:row>98</xdr:row>
      <xdr:rowOff>146791</xdr:rowOff>
    </xdr:to>
    <xdr:sp macro="" textlink="">
      <xdr:nvSpPr>
        <xdr:cNvPr id="259" name="楕円 258"/>
        <xdr:cNvSpPr/>
      </xdr:nvSpPr>
      <xdr:spPr>
        <a:xfrm>
          <a:off x="1968500" y="168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137918</xdr:rowOff>
    </xdr:from>
    <xdr:ext cx="534377" cy="259045"/>
    <xdr:sp macro="" textlink="">
      <xdr:nvSpPr>
        <xdr:cNvPr id="260" name="テキスト ボックス 259"/>
        <xdr:cNvSpPr txBox="1"/>
      </xdr:nvSpPr>
      <xdr:spPr>
        <a:xfrm>
          <a:off x="1752111" y="169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55479</xdr:rowOff>
    </xdr:from>
    <xdr:to>
      <xdr:col>6</xdr:col>
      <xdr:colOff>38100</xdr:colOff>
      <xdr:row>98</xdr:row>
      <xdr:rowOff>157079</xdr:rowOff>
    </xdr:to>
    <xdr:sp macro="" textlink="">
      <xdr:nvSpPr>
        <xdr:cNvPr id="261" name="楕円 260"/>
        <xdr:cNvSpPr/>
      </xdr:nvSpPr>
      <xdr:spPr>
        <a:xfrm>
          <a:off x="1079500" y="168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148206</xdr:rowOff>
    </xdr:from>
    <xdr:ext cx="534377" cy="259045"/>
    <xdr:sp macro="" textlink="">
      <xdr:nvSpPr>
        <xdr:cNvPr id="262" name="テキスト ボックス 261"/>
        <xdr:cNvSpPr txBox="1"/>
      </xdr:nvSpPr>
      <xdr:spPr>
        <a:xfrm>
          <a:off x="863111" y="1695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4" name="直線コネクタ 283"/>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7"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8" name="直線コネクタ 287"/>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80264</xdr:rowOff>
    </xdr:from>
    <xdr:to>
      <xdr:col>55</xdr:col>
      <xdr:colOff>0</xdr:colOff>
      <xdr:row>34</xdr:row>
      <xdr:rowOff>130099</xdr:rowOff>
    </xdr:to>
    <xdr:cxnSp macro="">
      <xdr:nvCxnSpPr>
        <xdr:cNvPr id="289" name="直線コネクタ 288"/>
        <xdr:cNvCxnSpPr/>
      </xdr:nvCxnSpPr>
      <xdr:spPr>
        <a:xfrm>
          <a:off x="9639300" y="5909564"/>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0" name="労働費平均値テキスト"/>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1" name="フローチャート: 判断 290"/>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80264</xdr:rowOff>
    </xdr:from>
    <xdr:to>
      <xdr:col>50</xdr:col>
      <xdr:colOff>114300</xdr:colOff>
      <xdr:row>34</xdr:row>
      <xdr:rowOff>138328</xdr:rowOff>
    </xdr:to>
    <xdr:cxnSp macro="">
      <xdr:nvCxnSpPr>
        <xdr:cNvPr id="292" name="直線コネクタ 291"/>
        <xdr:cNvCxnSpPr/>
      </xdr:nvCxnSpPr>
      <xdr:spPr>
        <a:xfrm flipV="1">
          <a:off x="8750300" y="5909564"/>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3" name="フローチャート: 判断 292"/>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4" name="テキスト ボックス 293"/>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137414</xdr:rowOff>
    </xdr:from>
    <xdr:to>
      <xdr:col>45</xdr:col>
      <xdr:colOff>177800</xdr:colOff>
      <xdr:row>34</xdr:row>
      <xdr:rowOff>138328</xdr:rowOff>
    </xdr:to>
    <xdr:cxnSp macro="">
      <xdr:nvCxnSpPr>
        <xdr:cNvPr id="295" name="直線コネクタ 294"/>
        <xdr:cNvCxnSpPr/>
      </xdr:nvCxnSpPr>
      <xdr:spPr>
        <a:xfrm>
          <a:off x="7861300" y="5280914"/>
          <a:ext cx="889000" cy="68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6" name="フローチャート: 判断 295"/>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7" name="テキスト ボックス 296"/>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137414</xdr:rowOff>
    </xdr:from>
    <xdr:to>
      <xdr:col>41</xdr:col>
      <xdr:colOff>50800</xdr:colOff>
      <xdr:row>35</xdr:row>
      <xdr:rowOff>43231</xdr:rowOff>
    </xdr:to>
    <xdr:cxnSp macro="">
      <xdr:nvCxnSpPr>
        <xdr:cNvPr id="298" name="直線コネクタ 297"/>
        <xdr:cNvCxnSpPr/>
      </xdr:nvCxnSpPr>
      <xdr:spPr>
        <a:xfrm flipV="1">
          <a:off x="6972300" y="5280914"/>
          <a:ext cx="889000" cy="7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9" name="フローチャート: 判断 298"/>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0" name="テキスト ボックス 299"/>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1" name="フローチャート: 判断 300"/>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2" name="テキスト ボックス 301"/>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79299</xdr:rowOff>
    </xdr:from>
    <xdr:to>
      <xdr:col>55</xdr:col>
      <xdr:colOff>50800</xdr:colOff>
      <xdr:row>35</xdr:row>
      <xdr:rowOff>9449</xdr:rowOff>
    </xdr:to>
    <xdr:sp macro="" textlink="">
      <xdr:nvSpPr>
        <xdr:cNvPr id="308" name="楕円 307"/>
        <xdr:cNvSpPr/>
      </xdr:nvSpPr>
      <xdr:spPr>
        <a:xfrm>
          <a:off x="10426700" y="59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102176</xdr:rowOff>
    </xdr:from>
    <xdr:ext cx="469744" cy="259045"/>
    <xdr:sp macro="" textlink="">
      <xdr:nvSpPr>
        <xdr:cNvPr id="309" name="労働費該当値テキスト"/>
        <xdr:cNvSpPr txBox="1"/>
      </xdr:nvSpPr>
      <xdr:spPr>
        <a:xfrm>
          <a:off x="10528300" y="57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29464</xdr:rowOff>
    </xdr:from>
    <xdr:to>
      <xdr:col>50</xdr:col>
      <xdr:colOff>165100</xdr:colOff>
      <xdr:row>34</xdr:row>
      <xdr:rowOff>131064</xdr:rowOff>
    </xdr:to>
    <xdr:sp macro="" textlink="">
      <xdr:nvSpPr>
        <xdr:cNvPr id="310" name="楕円 309"/>
        <xdr:cNvSpPr/>
      </xdr:nvSpPr>
      <xdr:spPr>
        <a:xfrm>
          <a:off x="958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147591</xdr:rowOff>
    </xdr:from>
    <xdr:ext cx="469744" cy="259045"/>
    <xdr:sp macro="" textlink="">
      <xdr:nvSpPr>
        <xdr:cNvPr id="311" name="テキスト ボックス 310"/>
        <xdr:cNvSpPr txBox="1"/>
      </xdr:nvSpPr>
      <xdr:spPr>
        <a:xfrm>
          <a:off x="9404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87528</xdr:rowOff>
    </xdr:from>
    <xdr:to>
      <xdr:col>46</xdr:col>
      <xdr:colOff>38100</xdr:colOff>
      <xdr:row>35</xdr:row>
      <xdr:rowOff>17678</xdr:rowOff>
    </xdr:to>
    <xdr:sp macro="" textlink="">
      <xdr:nvSpPr>
        <xdr:cNvPr id="312" name="楕円 311"/>
        <xdr:cNvSpPr/>
      </xdr:nvSpPr>
      <xdr:spPr>
        <a:xfrm>
          <a:off x="8699500" y="59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34205</xdr:rowOff>
    </xdr:from>
    <xdr:ext cx="469744" cy="259045"/>
    <xdr:sp macro="" textlink="">
      <xdr:nvSpPr>
        <xdr:cNvPr id="313" name="テキスト ボックス 312"/>
        <xdr:cNvSpPr txBox="1"/>
      </xdr:nvSpPr>
      <xdr:spPr>
        <a:xfrm>
          <a:off x="8515428" y="56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86614</xdr:rowOff>
    </xdr:from>
    <xdr:to>
      <xdr:col>41</xdr:col>
      <xdr:colOff>101600</xdr:colOff>
      <xdr:row>31</xdr:row>
      <xdr:rowOff>16764</xdr:rowOff>
    </xdr:to>
    <xdr:sp macro="" textlink="">
      <xdr:nvSpPr>
        <xdr:cNvPr id="314" name="楕円 313"/>
        <xdr:cNvSpPr/>
      </xdr:nvSpPr>
      <xdr:spPr>
        <a:xfrm>
          <a:off x="7810500" y="52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33291</xdr:rowOff>
    </xdr:from>
    <xdr:ext cx="469744" cy="259045"/>
    <xdr:sp macro="" textlink="">
      <xdr:nvSpPr>
        <xdr:cNvPr id="315" name="テキスト ボックス 314"/>
        <xdr:cNvSpPr txBox="1"/>
      </xdr:nvSpPr>
      <xdr:spPr>
        <a:xfrm>
          <a:off x="7626428" y="500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163881</xdr:rowOff>
    </xdr:from>
    <xdr:to>
      <xdr:col>36</xdr:col>
      <xdr:colOff>165100</xdr:colOff>
      <xdr:row>35</xdr:row>
      <xdr:rowOff>94031</xdr:rowOff>
    </xdr:to>
    <xdr:sp macro="" textlink="">
      <xdr:nvSpPr>
        <xdr:cNvPr id="316" name="楕円 315"/>
        <xdr:cNvSpPr/>
      </xdr:nvSpPr>
      <xdr:spPr>
        <a:xfrm>
          <a:off x="69215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110558</xdr:rowOff>
    </xdr:from>
    <xdr:ext cx="469744" cy="259045"/>
    <xdr:sp macro="" textlink="">
      <xdr:nvSpPr>
        <xdr:cNvPr id="317" name="テキスト ボックス 316"/>
        <xdr:cNvSpPr txBox="1"/>
      </xdr:nvSpPr>
      <xdr:spPr>
        <a:xfrm>
          <a:off x="6737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7" name="直線コネクタ 336"/>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8"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9" name="直線コネクタ 338"/>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0"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1" name="直線コネクタ 340"/>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49288</xdr:rowOff>
    </xdr:from>
    <xdr:to>
      <xdr:col>55</xdr:col>
      <xdr:colOff>0</xdr:colOff>
      <xdr:row>54</xdr:row>
      <xdr:rowOff>71063</xdr:rowOff>
    </xdr:to>
    <xdr:cxnSp macro="">
      <xdr:nvCxnSpPr>
        <xdr:cNvPr id="342" name="直線コネクタ 341"/>
        <xdr:cNvCxnSpPr/>
      </xdr:nvCxnSpPr>
      <xdr:spPr>
        <a:xfrm flipV="1">
          <a:off x="9639300" y="9307588"/>
          <a:ext cx="8382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3" name="農林水産業費平均値テキスト"/>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4" name="フローチャート: 判断 343"/>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36373</xdr:rowOff>
    </xdr:from>
    <xdr:to>
      <xdr:col>50</xdr:col>
      <xdr:colOff>114300</xdr:colOff>
      <xdr:row>54</xdr:row>
      <xdr:rowOff>71063</xdr:rowOff>
    </xdr:to>
    <xdr:cxnSp macro="">
      <xdr:nvCxnSpPr>
        <xdr:cNvPr id="345" name="直線コネクタ 344"/>
        <xdr:cNvCxnSpPr/>
      </xdr:nvCxnSpPr>
      <xdr:spPr>
        <a:xfrm>
          <a:off x="8750300" y="9294673"/>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6" name="フローチャート: 判断 345"/>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7" name="テキスト ボックス 346"/>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36373</xdr:rowOff>
    </xdr:from>
    <xdr:to>
      <xdr:col>45</xdr:col>
      <xdr:colOff>177800</xdr:colOff>
      <xdr:row>54</xdr:row>
      <xdr:rowOff>123413</xdr:rowOff>
    </xdr:to>
    <xdr:cxnSp macro="">
      <xdr:nvCxnSpPr>
        <xdr:cNvPr id="348" name="直線コネクタ 347"/>
        <xdr:cNvCxnSpPr/>
      </xdr:nvCxnSpPr>
      <xdr:spPr>
        <a:xfrm flipV="1">
          <a:off x="7861300" y="9294673"/>
          <a:ext cx="889000" cy="8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9" name="フローチャート: 判断 348"/>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0" name="テキスト ボックス 349"/>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95123</xdr:rowOff>
    </xdr:from>
    <xdr:to>
      <xdr:col>41</xdr:col>
      <xdr:colOff>50800</xdr:colOff>
      <xdr:row>54</xdr:row>
      <xdr:rowOff>123413</xdr:rowOff>
    </xdr:to>
    <xdr:cxnSp macro="">
      <xdr:nvCxnSpPr>
        <xdr:cNvPr id="351" name="直線コネクタ 350"/>
        <xdr:cNvCxnSpPr/>
      </xdr:nvCxnSpPr>
      <xdr:spPr>
        <a:xfrm>
          <a:off x="6972300" y="9353423"/>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2" name="フローチャート: 判断 351"/>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3" name="テキスト ボックス 352"/>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4" name="フローチャート: 判断 353"/>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5" name="テキスト ボックス 354"/>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169938</xdr:rowOff>
    </xdr:from>
    <xdr:to>
      <xdr:col>55</xdr:col>
      <xdr:colOff>50800</xdr:colOff>
      <xdr:row>54</xdr:row>
      <xdr:rowOff>100088</xdr:rowOff>
    </xdr:to>
    <xdr:sp macro="" textlink="">
      <xdr:nvSpPr>
        <xdr:cNvPr id="361" name="楕円 360"/>
        <xdr:cNvSpPr/>
      </xdr:nvSpPr>
      <xdr:spPr>
        <a:xfrm>
          <a:off x="10426700" y="92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21365</xdr:rowOff>
    </xdr:from>
    <xdr:ext cx="534377" cy="259045"/>
    <xdr:sp macro="" textlink="">
      <xdr:nvSpPr>
        <xdr:cNvPr id="362" name="農林水産業費該当値テキスト"/>
        <xdr:cNvSpPr txBox="1"/>
      </xdr:nvSpPr>
      <xdr:spPr>
        <a:xfrm>
          <a:off x="10528300" y="91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20263</xdr:rowOff>
    </xdr:from>
    <xdr:to>
      <xdr:col>50</xdr:col>
      <xdr:colOff>165100</xdr:colOff>
      <xdr:row>54</xdr:row>
      <xdr:rowOff>121863</xdr:rowOff>
    </xdr:to>
    <xdr:sp macro="" textlink="">
      <xdr:nvSpPr>
        <xdr:cNvPr id="363" name="楕円 362"/>
        <xdr:cNvSpPr/>
      </xdr:nvSpPr>
      <xdr:spPr>
        <a:xfrm>
          <a:off x="9588500" y="92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138390</xdr:rowOff>
    </xdr:from>
    <xdr:ext cx="534377" cy="259045"/>
    <xdr:sp macro="" textlink="">
      <xdr:nvSpPr>
        <xdr:cNvPr id="364" name="テキスト ボックス 363"/>
        <xdr:cNvSpPr txBox="1"/>
      </xdr:nvSpPr>
      <xdr:spPr>
        <a:xfrm>
          <a:off x="9372111" y="905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157023</xdr:rowOff>
    </xdr:from>
    <xdr:to>
      <xdr:col>46</xdr:col>
      <xdr:colOff>38100</xdr:colOff>
      <xdr:row>54</xdr:row>
      <xdr:rowOff>87173</xdr:rowOff>
    </xdr:to>
    <xdr:sp macro="" textlink="">
      <xdr:nvSpPr>
        <xdr:cNvPr id="365" name="楕円 364"/>
        <xdr:cNvSpPr/>
      </xdr:nvSpPr>
      <xdr:spPr>
        <a:xfrm>
          <a:off x="8699500" y="92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103700</xdr:rowOff>
    </xdr:from>
    <xdr:ext cx="534377" cy="259045"/>
    <xdr:sp macro="" textlink="">
      <xdr:nvSpPr>
        <xdr:cNvPr id="366" name="テキスト ボックス 365"/>
        <xdr:cNvSpPr txBox="1"/>
      </xdr:nvSpPr>
      <xdr:spPr>
        <a:xfrm>
          <a:off x="8483111" y="901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72613</xdr:rowOff>
    </xdr:from>
    <xdr:to>
      <xdr:col>41</xdr:col>
      <xdr:colOff>101600</xdr:colOff>
      <xdr:row>55</xdr:row>
      <xdr:rowOff>2763</xdr:rowOff>
    </xdr:to>
    <xdr:sp macro="" textlink="">
      <xdr:nvSpPr>
        <xdr:cNvPr id="367" name="楕円 366"/>
        <xdr:cNvSpPr/>
      </xdr:nvSpPr>
      <xdr:spPr>
        <a:xfrm>
          <a:off x="7810500" y="93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19290</xdr:rowOff>
    </xdr:from>
    <xdr:ext cx="534377" cy="259045"/>
    <xdr:sp macro="" textlink="">
      <xdr:nvSpPr>
        <xdr:cNvPr id="368" name="テキスト ボックス 367"/>
        <xdr:cNvSpPr txBox="1"/>
      </xdr:nvSpPr>
      <xdr:spPr>
        <a:xfrm>
          <a:off x="7594111" y="91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44323</xdr:rowOff>
    </xdr:from>
    <xdr:to>
      <xdr:col>36</xdr:col>
      <xdr:colOff>165100</xdr:colOff>
      <xdr:row>54</xdr:row>
      <xdr:rowOff>145923</xdr:rowOff>
    </xdr:to>
    <xdr:sp macro="" textlink="">
      <xdr:nvSpPr>
        <xdr:cNvPr id="369" name="楕円 368"/>
        <xdr:cNvSpPr/>
      </xdr:nvSpPr>
      <xdr:spPr>
        <a:xfrm>
          <a:off x="6921500" y="9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162450</xdr:rowOff>
    </xdr:from>
    <xdr:ext cx="534377" cy="259045"/>
    <xdr:sp macro="" textlink="">
      <xdr:nvSpPr>
        <xdr:cNvPr id="370" name="テキスト ボックス 369"/>
        <xdr:cNvSpPr txBox="1"/>
      </xdr:nvSpPr>
      <xdr:spPr>
        <a:xfrm>
          <a:off x="6705111" y="90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6" name="直線コネクタ 395"/>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7"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8" name="直線コネクタ 397"/>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9"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0" name="直線コネクタ 399"/>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77456</xdr:rowOff>
    </xdr:from>
    <xdr:to>
      <xdr:col>55</xdr:col>
      <xdr:colOff>0</xdr:colOff>
      <xdr:row>78</xdr:row>
      <xdr:rowOff>93800</xdr:rowOff>
    </xdr:to>
    <xdr:cxnSp macro="">
      <xdr:nvCxnSpPr>
        <xdr:cNvPr id="401" name="直線コネクタ 400"/>
        <xdr:cNvCxnSpPr/>
      </xdr:nvCxnSpPr>
      <xdr:spPr>
        <a:xfrm flipV="1">
          <a:off x="9639300" y="13450556"/>
          <a:ext cx="8382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2" name="商工費平均値テキスト"/>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3" name="フローチャート: 判断 402"/>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48228</xdr:rowOff>
    </xdr:from>
    <xdr:to>
      <xdr:col>50</xdr:col>
      <xdr:colOff>114300</xdr:colOff>
      <xdr:row>78</xdr:row>
      <xdr:rowOff>93800</xdr:rowOff>
    </xdr:to>
    <xdr:cxnSp macro="">
      <xdr:nvCxnSpPr>
        <xdr:cNvPr id="404" name="直線コネクタ 403"/>
        <xdr:cNvCxnSpPr/>
      </xdr:nvCxnSpPr>
      <xdr:spPr>
        <a:xfrm>
          <a:off x="8750300" y="13421328"/>
          <a:ext cx="889000" cy="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5" name="フローチャート: 判断 404"/>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6" name="テキスト ボックス 405"/>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48228</xdr:rowOff>
    </xdr:from>
    <xdr:to>
      <xdr:col>45</xdr:col>
      <xdr:colOff>177800</xdr:colOff>
      <xdr:row>78</xdr:row>
      <xdr:rowOff>98912</xdr:rowOff>
    </xdr:to>
    <xdr:cxnSp macro="">
      <xdr:nvCxnSpPr>
        <xdr:cNvPr id="407" name="直線コネクタ 406"/>
        <xdr:cNvCxnSpPr/>
      </xdr:nvCxnSpPr>
      <xdr:spPr>
        <a:xfrm flipV="1">
          <a:off x="7861300" y="13421328"/>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8" name="フローチャート: 判断 407"/>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9" name="テキスト ボックス 408"/>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98912</xdr:rowOff>
    </xdr:from>
    <xdr:to>
      <xdr:col>41</xdr:col>
      <xdr:colOff>50800</xdr:colOff>
      <xdr:row>78</xdr:row>
      <xdr:rowOff>135373</xdr:rowOff>
    </xdr:to>
    <xdr:cxnSp macro="">
      <xdr:nvCxnSpPr>
        <xdr:cNvPr id="410" name="直線コネクタ 409"/>
        <xdr:cNvCxnSpPr/>
      </xdr:nvCxnSpPr>
      <xdr:spPr>
        <a:xfrm flipV="1">
          <a:off x="6972300" y="13472012"/>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1" name="フローチャート: 判断 410"/>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2" name="テキスト ボックス 411"/>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3" name="フローチャート: 判断 412"/>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4" name="テキスト ボックス 413"/>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26656</xdr:rowOff>
    </xdr:from>
    <xdr:to>
      <xdr:col>55</xdr:col>
      <xdr:colOff>50800</xdr:colOff>
      <xdr:row>78</xdr:row>
      <xdr:rowOff>128256</xdr:rowOff>
    </xdr:to>
    <xdr:sp macro="" textlink="">
      <xdr:nvSpPr>
        <xdr:cNvPr id="420" name="楕円 419"/>
        <xdr:cNvSpPr/>
      </xdr:nvSpPr>
      <xdr:spPr>
        <a:xfrm>
          <a:off x="10426700" y="133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5083</xdr:rowOff>
    </xdr:from>
    <xdr:ext cx="534377" cy="259045"/>
    <xdr:sp macro="" textlink="">
      <xdr:nvSpPr>
        <xdr:cNvPr id="421" name="商工費該当値テキスト"/>
        <xdr:cNvSpPr txBox="1"/>
      </xdr:nvSpPr>
      <xdr:spPr>
        <a:xfrm>
          <a:off x="10528300" y="1337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43000</xdr:rowOff>
    </xdr:from>
    <xdr:to>
      <xdr:col>50</xdr:col>
      <xdr:colOff>165100</xdr:colOff>
      <xdr:row>78</xdr:row>
      <xdr:rowOff>144600</xdr:rowOff>
    </xdr:to>
    <xdr:sp macro="" textlink="">
      <xdr:nvSpPr>
        <xdr:cNvPr id="422" name="楕円 421"/>
        <xdr:cNvSpPr/>
      </xdr:nvSpPr>
      <xdr:spPr>
        <a:xfrm>
          <a:off x="9588500" y="134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135727</xdr:rowOff>
    </xdr:from>
    <xdr:ext cx="534377" cy="259045"/>
    <xdr:sp macro="" textlink="">
      <xdr:nvSpPr>
        <xdr:cNvPr id="423" name="テキスト ボックス 422"/>
        <xdr:cNvSpPr txBox="1"/>
      </xdr:nvSpPr>
      <xdr:spPr>
        <a:xfrm>
          <a:off x="9372111" y="1350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168878</xdr:rowOff>
    </xdr:from>
    <xdr:to>
      <xdr:col>46</xdr:col>
      <xdr:colOff>38100</xdr:colOff>
      <xdr:row>78</xdr:row>
      <xdr:rowOff>99028</xdr:rowOff>
    </xdr:to>
    <xdr:sp macro="" textlink="">
      <xdr:nvSpPr>
        <xdr:cNvPr id="424" name="楕円 423"/>
        <xdr:cNvSpPr/>
      </xdr:nvSpPr>
      <xdr:spPr>
        <a:xfrm>
          <a:off x="8699500" y="133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90155</xdr:rowOff>
    </xdr:from>
    <xdr:ext cx="534377" cy="259045"/>
    <xdr:sp macro="" textlink="">
      <xdr:nvSpPr>
        <xdr:cNvPr id="425" name="テキスト ボックス 424"/>
        <xdr:cNvSpPr txBox="1"/>
      </xdr:nvSpPr>
      <xdr:spPr>
        <a:xfrm>
          <a:off x="8483111" y="134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48112</xdr:rowOff>
    </xdr:from>
    <xdr:to>
      <xdr:col>41</xdr:col>
      <xdr:colOff>101600</xdr:colOff>
      <xdr:row>78</xdr:row>
      <xdr:rowOff>149712</xdr:rowOff>
    </xdr:to>
    <xdr:sp macro="" textlink="">
      <xdr:nvSpPr>
        <xdr:cNvPr id="426" name="楕円 425"/>
        <xdr:cNvSpPr/>
      </xdr:nvSpPr>
      <xdr:spPr>
        <a:xfrm>
          <a:off x="7810500" y="134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140839</xdr:rowOff>
    </xdr:from>
    <xdr:ext cx="534377" cy="259045"/>
    <xdr:sp macro="" textlink="">
      <xdr:nvSpPr>
        <xdr:cNvPr id="427" name="テキスト ボックス 426"/>
        <xdr:cNvSpPr txBox="1"/>
      </xdr:nvSpPr>
      <xdr:spPr>
        <a:xfrm>
          <a:off x="7594111" y="135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84573</xdr:rowOff>
    </xdr:from>
    <xdr:to>
      <xdr:col>36</xdr:col>
      <xdr:colOff>165100</xdr:colOff>
      <xdr:row>79</xdr:row>
      <xdr:rowOff>14723</xdr:rowOff>
    </xdr:to>
    <xdr:sp macro="" textlink="">
      <xdr:nvSpPr>
        <xdr:cNvPr id="428" name="楕円 427"/>
        <xdr:cNvSpPr/>
      </xdr:nvSpPr>
      <xdr:spPr>
        <a:xfrm>
          <a:off x="6921500" y="134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5850</xdr:rowOff>
    </xdr:from>
    <xdr:ext cx="469744" cy="259045"/>
    <xdr:sp macro="" textlink="">
      <xdr:nvSpPr>
        <xdr:cNvPr id="429" name="テキスト ボックス 428"/>
        <xdr:cNvSpPr txBox="1"/>
      </xdr:nvSpPr>
      <xdr:spPr>
        <a:xfrm>
          <a:off x="6737428" y="135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6" name="直線コネクタ 455"/>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7"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8" name="直線コネクタ 457"/>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9"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0" name="直線コネクタ 459"/>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120856</xdr:rowOff>
    </xdr:from>
    <xdr:to>
      <xdr:col>55</xdr:col>
      <xdr:colOff>0</xdr:colOff>
      <xdr:row>96</xdr:row>
      <xdr:rowOff>46072</xdr:rowOff>
    </xdr:to>
    <xdr:cxnSp macro="">
      <xdr:nvCxnSpPr>
        <xdr:cNvPr id="461" name="直線コネクタ 460"/>
        <xdr:cNvCxnSpPr/>
      </xdr:nvCxnSpPr>
      <xdr:spPr>
        <a:xfrm>
          <a:off x="9639300" y="16408606"/>
          <a:ext cx="8382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2" name="土木費平均値テキスト"/>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3" name="フローチャート: 判断 462"/>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106651</xdr:rowOff>
    </xdr:from>
    <xdr:to>
      <xdr:col>50</xdr:col>
      <xdr:colOff>114300</xdr:colOff>
      <xdr:row>95</xdr:row>
      <xdr:rowOff>120856</xdr:rowOff>
    </xdr:to>
    <xdr:cxnSp macro="">
      <xdr:nvCxnSpPr>
        <xdr:cNvPr id="464" name="直線コネクタ 463"/>
        <xdr:cNvCxnSpPr/>
      </xdr:nvCxnSpPr>
      <xdr:spPr>
        <a:xfrm>
          <a:off x="8750300" y="16394401"/>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5" name="フローチャート: 判断 464"/>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6" name="テキスト ボックス 465"/>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106651</xdr:rowOff>
    </xdr:from>
    <xdr:to>
      <xdr:col>45</xdr:col>
      <xdr:colOff>177800</xdr:colOff>
      <xdr:row>95</xdr:row>
      <xdr:rowOff>163523</xdr:rowOff>
    </xdr:to>
    <xdr:cxnSp macro="">
      <xdr:nvCxnSpPr>
        <xdr:cNvPr id="467" name="直線コネクタ 466"/>
        <xdr:cNvCxnSpPr/>
      </xdr:nvCxnSpPr>
      <xdr:spPr>
        <a:xfrm flipV="1">
          <a:off x="7861300" y="16394401"/>
          <a:ext cx="889000" cy="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8" name="フローチャート: 判断 467"/>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69" name="テキスト ボックス 468"/>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93376</xdr:rowOff>
    </xdr:from>
    <xdr:to>
      <xdr:col>41</xdr:col>
      <xdr:colOff>50800</xdr:colOff>
      <xdr:row>95</xdr:row>
      <xdr:rowOff>163523</xdr:rowOff>
    </xdr:to>
    <xdr:cxnSp macro="">
      <xdr:nvCxnSpPr>
        <xdr:cNvPr id="470" name="直線コネクタ 469"/>
        <xdr:cNvCxnSpPr/>
      </xdr:nvCxnSpPr>
      <xdr:spPr>
        <a:xfrm>
          <a:off x="6972300" y="16381126"/>
          <a:ext cx="889000" cy="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1" name="フローチャート: 判断 470"/>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2" name="テキスト ボックス 471"/>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3" name="フローチャート: 判断 472"/>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4" name="テキスト ボックス 473"/>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166722</xdr:rowOff>
    </xdr:from>
    <xdr:to>
      <xdr:col>55</xdr:col>
      <xdr:colOff>50800</xdr:colOff>
      <xdr:row>96</xdr:row>
      <xdr:rowOff>96872</xdr:rowOff>
    </xdr:to>
    <xdr:sp macro="" textlink="">
      <xdr:nvSpPr>
        <xdr:cNvPr id="480" name="楕円 479"/>
        <xdr:cNvSpPr/>
      </xdr:nvSpPr>
      <xdr:spPr>
        <a:xfrm>
          <a:off x="10426700" y="164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18149</xdr:rowOff>
    </xdr:from>
    <xdr:ext cx="534377" cy="259045"/>
    <xdr:sp macro="" textlink="">
      <xdr:nvSpPr>
        <xdr:cNvPr id="481" name="土木費該当値テキスト"/>
        <xdr:cNvSpPr txBox="1"/>
      </xdr:nvSpPr>
      <xdr:spPr>
        <a:xfrm>
          <a:off x="10528300" y="1630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70056</xdr:rowOff>
    </xdr:from>
    <xdr:to>
      <xdr:col>50</xdr:col>
      <xdr:colOff>165100</xdr:colOff>
      <xdr:row>96</xdr:row>
      <xdr:rowOff>206</xdr:rowOff>
    </xdr:to>
    <xdr:sp macro="" textlink="">
      <xdr:nvSpPr>
        <xdr:cNvPr id="482" name="楕円 481"/>
        <xdr:cNvSpPr/>
      </xdr:nvSpPr>
      <xdr:spPr>
        <a:xfrm>
          <a:off x="9588500" y="1635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16733</xdr:rowOff>
    </xdr:from>
    <xdr:ext cx="534377" cy="259045"/>
    <xdr:sp macro="" textlink="">
      <xdr:nvSpPr>
        <xdr:cNvPr id="483" name="テキスト ボックス 482"/>
        <xdr:cNvSpPr txBox="1"/>
      </xdr:nvSpPr>
      <xdr:spPr>
        <a:xfrm>
          <a:off x="9372111" y="161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55851</xdr:rowOff>
    </xdr:from>
    <xdr:to>
      <xdr:col>46</xdr:col>
      <xdr:colOff>38100</xdr:colOff>
      <xdr:row>95</xdr:row>
      <xdr:rowOff>157451</xdr:rowOff>
    </xdr:to>
    <xdr:sp macro="" textlink="">
      <xdr:nvSpPr>
        <xdr:cNvPr id="484" name="楕円 483"/>
        <xdr:cNvSpPr/>
      </xdr:nvSpPr>
      <xdr:spPr>
        <a:xfrm>
          <a:off x="8699500" y="163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2528</xdr:rowOff>
    </xdr:from>
    <xdr:ext cx="534377" cy="259045"/>
    <xdr:sp macro="" textlink="">
      <xdr:nvSpPr>
        <xdr:cNvPr id="485" name="テキスト ボックス 484"/>
        <xdr:cNvSpPr txBox="1"/>
      </xdr:nvSpPr>
      <xdr:spPr>
        <a:xfrm>
          <a:off x="8483111" y="161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112723</xdr:rowOff>
    </xdr:from>
    <xdr:to>
      <xdr:col>41</xdr:col>
      <xdr:colOff>101600</xdr:colOff>
      <xdr:row>96</xdr:row>
      <xdr:rowOff>42873</xdr:rowOff>
    </xdr:to>
    <xdr:sp macro="" textlink="">
      <xdr:nvSpPr>
        <xdr:cNvPr id="486" name="楕円 485"/>
        <xdr:cNvSpPr/>
      </xdr:nvSpPr>
      <xdr:spPr>
        <a:xfrm>
          <a:off x="7810500" y="1640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59400</xdr:rowOff>
    </xdr:from>
    <xdr:ext cx="534377" cy="259045"/>
    <xdr:sp macro="" textlink="">
      <xdr:nvSpPr>
        <xdr:cNvPr id="487" name="テキスト ボックス 486"/>
        <xdr:cNvSpPr txBox="1"/>
      </xdr:nvSpPr>
      <xdr:spPr>
        <a:xfrm>
          <a:off x="7594111" y="1617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42576</xdr:rowOff>
    </xdr:from>
    <xdr:to>
      <xdr:col>36</xdr:col>
      <xdr:colOff>165100</xdr:colOff>
      <xdr:row>95</xdr:row>
      <xdr:rowOff>144176</xdr:rowOff>
    </xdr:to>
    <xdr:sp macro="" textlink="">
      <xdr:nvSpPr>
        <xdr:cNvPr id="488" name="楕円 487"/>
        <xdr:cNvSpPr/>
      </xdr:nvSpPr>
      <xdr:spPr>
        <a:xfrm>
          <a:off x="6921500" y="16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160703</xdr:rowOff>
    </xdr:from>
    <xdr:ext cx="534377" cy="259045"/>
    <xdr:sp macro="" textlink="">
      <xdr:nvSpPr>
        <xdr:cNvPr id="489" name="テキスト ボックス 488"/>
        <xdr:cNvSpPr txBox="1"/>
      </xdr:nvSpPr>
      <xdr:spPr>
        <a:xfrm>
          <a:off x="6705111" y="161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6" name="直線コネクタ 515"/>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7"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8" name="直線コネクタ 517"/>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9"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0" name="直線コネクタ 519"/>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152763</xdr:rowOff>
    </xdr:from>
    <xdr:to>
      <xdr:col>85</xdr:col>
      <xdr:colOff>127000</xdr:colOff>
      <xdr:row>36</xdr:row>
      <xdr:rowOff>136924</xdr:rowOff>
    </xdr:to>
    <xdr:cxnSp macro="">
      <xdr:nvCxnSpPr>
        <xdr:cNvPr id="521" name="直線コネクタ 520"/>
        <xdr:cNvCxnSpPr/>
      </xdr:nvCxnSpPr>
      <xdr:spPr>
        <a:xfrm flipV="1">
          <a:off x="15481300" y="6153513"/>
          <a:ext cx="838200" cy="15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2" name="消防費平均値テキスト"/>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3" name="フローチャート: 判断 522"/>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84510</xdr:rowOff>
    </xdr:from>
    <xdr:to>
      <xdr:col>81</xdr:col>
      <xdr:colOff>50800</xdr:colOff>
      <xdr:row>36</xdr:row>
      <xdr:rowOff>136924</xdr:rowOff>
    </xdr:to>
    <xdr:cxnSp macro="">
      <xdr:nvCxnSpPr>
        <xdr:cNvPr id="524" name="直線コネクタ 523"/>
        <xdr:cNvCxnSpPr/>
      </xdr:nvCxnSpPr>
      <xdr:spPr>
        <a:xfrm>
          <a:off x="14592300" y="5913810"/>
          <a:ext cx="889000" cy="3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5" name="フローチャート: 判断 524"/>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6" name="テキスト ボックス 525"/>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23277</xdr:rowOff>
    </xdr:from>
    <xdr:to>
      <xdr:col>76</xdr:col>
      <xdr:colOff>114300</xdr:colOff>
      <xdr:row>34</xdr:row>
      <xdr:rowOff>84510</xdr:rowOff>
    </xdr:to>
    <xdr:cxnSp macro="">
      <xdr:nvCxnSpPr>
        <xdr:cNvPr id="527" name="直線コネクタ 526"/>
        <xdr:cNvCxnSpPr/>
      </xdr:nvCxnSpPr>
      <xdr:spPr>
        <a:xfrm>
          <a:off x="13703300" y="5509677"/>
          <a:ext cx="889000" cy="40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8" name="フローチャート: 判断 527"/>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9" name="テキスト ボックス 528"/>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23277</xdr:rowOff>
    </xdr:from>
    <xdr:to>
      <xdr:col>71</xdr:col>
      <xdr:colOff>177800</xdr:colOff>
      <xdr:row>36</xdr:row>
      <xdr:rowOff>14623</xdr:rowOff>
    </xdr:to>
    <xdr:cxnSp macro="">
      <xdr:nvCxnSpPr>
        <xdr:cNvPr id="530" name="直線コネクタ 529"/>
        <xdr:cNvCxnSpPr/>
      </xdr:nvCxnSpPr>
      <xdr:spPr>
        <a:xfrm flipV="1">
          <a:off x="12814300" y="5509677"/>
          <a:ext cx="889000" cy="67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1" name="フローチャート: 判断 530"/>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2" name="テキスト ボックス 531"/>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3" name="フローチャート: 判断 532"/>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4" name="テキスト ボックス 533"/>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101963</xdr:rowOff>
    </xdr:from>
    <xdr:to>
      <xdr:col>85</xdr:col>
      <xdr:colOff>177800</xdr:colOff>
      <xdr:row>36</xdr:row>
      <xdr:rowOff>32113</xdr:rowOff>
    </xdr:to>
    <xdr:sp macro="" textlink="">
      <xdr:nvSpPr>
        <xdr:cNvPr id="540" name="楕円 539"/>
        <xdr:cNvSpPr/>
      </xdr:nvSpPr>
      <xdr:spPr>
        <a:xfrm>
          <a:off x="162687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80390</xdr:rowOff>
    </xdr:from>
    <xdr:ext cx="534377" cy="259045"/>
    <xdr:sp macro="" textlink="">
      <xdr:nvSpPr>
        <xdr:cNvPr id="541" name="消防費該当値テキスト"/>
        <xdr:cNvSpPr txBox="1"/>
      </xdr:nvSpPr>
      <xdr:spPr>
        <a:xfrm>
          <a:off x="16370300"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86124</xdr:rowOff>
    </xdr:from>
    <xdr:to>
      <xdr:col>81</xdr:col>
      <xdr:colOff>101600</xdr:colOff>
      <xdr:row>37</xdr:row>
      <xdr:rowOff>16274</xdr:rowOff>
    </xdr:to>
    <xdr:sp macro="" textlink="">
      <xdr:nvSpPr>
        <xdr:cNvPr id="542" name="楕円 541"/>
        <xdr:cNvSpPr/>
      </xdr:nvSpPr>
      <xdr:spPr>
        <a:xfrm>
          <a:off x="15430500" y="62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7401</xdr:rowOff>
    </xdr:from>
    <xdr:ext cx="534377" cy="259045"/>
    <xdr:sp macro="" textlink="">
      <xdr:nvSpPr>
        <xdr:cNvPr id="543" name="テキスト ボックス 542"/>
        <xdr:cNvSpPr txBox="1"/>
      </xdr:nvSpPr>
      <xdr:spPr>
        <a:xfrm>
          <a:off x="15214111" y="635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33710</xdr:rowOff>
    </xdr:from>
    <xdr:to>
      <xdr:col>76</xdr:col>
      <xdr:colOff>165100</xdr:colOff>
      <xdr:row>34</xdr:row>
      <xdr:rowOff>135310</xdr:rowOff>
    </xdr:to>
    <xdr:sp macro="" textlink="">
      <xdr:nvSpPr>
        <xdr:cNvPr id="544" name="楕円 543"/>
        <xdr:cNvSpPr/>
      </xdr:nvSpPr>
      <xdr:spPr>
        <a:xfrm>
          <a:off x="14541500" y="58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151837</xdr:rowOff>
    </xdr:from>
    <xdr:ext cx="534377" cy="259045"/>
    <xdr:sp macro="" textlink="">
      <xdr:nvSpPr>
        <xdr:cNvPr id="545" name="テキスト ボックス 544"/>
        <xdr:cNvSpPr txBox="1"/>
      </xdr:nvSpPr>
      <xdr:spPr>
        <a:xfrm>
          <a:off x="14325111" y="56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143927</xdr:rowOff>
    </xdr:from>
    <xdr:to>
      <xdr:col>72</xdr:col>
      <xdr:colOff>38100</xdr:colOff>
      <xdr:row>32</xdr:row>
      <xdr:rowOff>74077</xdr:rowOff>
    </xdr:to>
    <xdr:sp macro="" textlink="">
      <xdr:nvSpPr>
        <xdr:cNvPr id="546" name="楕円 545"/>
        <xdr:cNvSpPr/>
      </xdr:nvSpPr>
      <xdr:spPr>
        <a:xfrm>
          <a:off x="13652500" y="54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90604</xdr:rowOff>
    </xdr:from>
    <xdr:ext cx="534377" cy="259045"/>
    <xdr:sp macro="" textlink="">
      <xdr:nvSpPr>
        <xdr:cNvPr id="547" name="テキスト ボックス 546"/>
        <xdr:cNvSpPr txBox="1"/>
      </xdr:nvSpPr>
      <xdr:spPr>
        <a:xfrm>
          <a:off x="13436111" y="523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135273</xdr:rowOff>
    </xdr:from>
    <xdr:to>
      <xdr:col>67</xdr:col>
      <xdr:colOff>101600</xdr:colOff>
      <xdr:row>36</xdr:row>
      <xdr:rowOff>65423</xdr:rowOff>
    </xdr:to>
    <xdr:sp macro="" textlink="">
      <xdr:nvSpPr>
        <xdr:cNvPr id="548" name="楕円 547"/>
        <xdr:cNvSpPr/>
      </xdr:nvSpPr>
      <xdr:spPr>
        <a:xfrm>
          <a:off x="127635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56550</xdr:rowOff>
    </xdr:from>
    <xdr:ext cx="534377" cy="259045"/>
    <xdr:sp macro="" textlink="">
      <xdr:nvSpPr>
        <xdr:cNvPr id="549" name="テキスト ボックス 548"/>
        <xdr:cNvSpPr txBox="1"/>
      </xdr:nvSpPr>
      <xdr:spPr>
        <a:xfrm>
          <a:off x="12547111" y="62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4" name="直線コネクタ 573"/>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5"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6" name="直線コネクタ 575"/>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7"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8" name="直線コネクタ 577"/>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144291</xdr:rowOff>
    </xdr:from>
    <xdr:to>
      <xdr:col>85</xdr:col>
      <xdr:colOff>127000</xdr:colOff>
      <xdr:row>56</xdr:row>
      <xdr:rowOff>35858</xdr:rowOff>
    </xdr:to>
    <xdr:cxnSp macro="">
      <xdr:nvCxnSpPr>
        <xdr:cNvPr id="579" name="直線コネクタ 578"/>
        <xdr:cNvCxnSpPr/>
      </xdr:nvCxnSpPr>
      <xdr:spPr>
        <a:xfrm>
          <a:off x="15481300" y="9231141"/>
          <a:ext cx="838200" cy="40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144291</xdr:rowOff>
    </xdr:from>
    <xdr:to>
      <xdr:col>81</xdr:col>
      <xdr:colOff>50800</xdr:colOff>
      <xdr:row>55</xdr:row>
      <xdr:rowOff>45460</xdr:rowOff>
    </xdr:to>
    <xdr:cxnSp macro="">
      <xdr:nvCxnSpPr>
        <xdr:cNvPr id="582" name="直線コネクタ 581"/>
        <xdr:cNvCxnSpPr/>
      </xdr:nvCxnSpPr>
      <xdr:spPr>
        <a:xfrm flipV="1">
          <a:off x="14592300" y="9231141"/>
          <a:ext cx="889000" cy="2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3" name="フローチャート: 判断 582"/>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4" name="テキスト ボックス 583"/>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45460</xdr:rowOff>
    </xdr:from>
    <xdr:to>
      <xdr:col>76</xdr:col>
      <xdr:colOff>114300</xdr:colOff>
      <xdr:row>55</xdr:row>
      <xdr:rowOff>91599</xdr:rowOff>
    </xdr:to>
    <xdr:cxnSp macro="">
      <xdr:nvCxnSpPr>
        <xdr:cNvPr id="585" name="直線コネクタ 584"/>
        <xdr:cNvCxnSpPr/>
      </xdr:nvCxnSpPr>
      <xdr:spPr>
        <a:xfrm flipV="1">
          <a:off x="13703300" y="9475210"/>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6" name="フローチャート: 判断 585"/>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7" name="テキスト ボックス 586"/>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91599</xdr:rowOff>
    </xdr:from>
    <xdr:to>
      <xdr:col>71</xdr:col>
      <xdr:colOff>177800</xdr:colOff>
      <xdr:row>56</xdr:row>
      <xdr:rowOff>34106</xdr:rowOff>
    </xdr:to>
    <xdr:cxnSp macro="">
      <xdr:nvCxnSpPr>
        <xdr:cNvPr id="588" name="直線コネクタ 587"/>
        <xdr:cNvCxnSpPr/>
      </xdr:nvCxnSpPr>
      <xdr:spPr>
        <a:xfrm flipV="1">
          <a:off x="12814300" y="9521349"/>
          <a:ext cx="8890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9" name="フローチャート: 判断 588"/>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0" name="テキスト ボックス 589"/>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1" name="フローチャート: 判断 590"/>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2" name="テキスト ボックス 591"/>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156508</xdr:rowOff>
    </xdr:from>
    <xdr:to>
      <xdr:col>85</xdr:col>
      <xdr:colOff>177800</xdr:colOff>
      <xdr:row>56</xdr:row>
      <xdr:rowOff>86658</xdr:rowOff>
    </xdr:to>
    <xdr:sp macro="" textlink="">
      <xdr:nvSpPr>
        <xdr:cNvPr id="598" name="楕円 597"/>
        <xdr:cNvSpPr/>
      </xdr:nvSpPr>
      <xdr:spPr>
        <a:xfrm>
          <a:off x="16268700" y="958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134935</xdr:rowOff>
    </xdr:from>
    <xdr:ext cx="534377" cy="259045"/>
    <xdr:sp macro="" textlink="">
      <xdr:nvSpPr>
        <xdr:cNvPr id="599" name="教育費該当値テキスト"/>
        <xdr:cNvSpPr txBox="1"/>
      </xdr:nvSpPr>
      <xdr:spPr>
        <a:xfrm>
          <a:off x="16370300" y="95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93491</xdr:rowOff>
    </xdr:from>
    <xdr:to>
      <xdr:col>81</xdr:col>
      <xdr:colOff>101600</xdr:colOff>
      <xdr:row>54</xdr:row>
      <xdr:rowOff>23641</xdr:rowOff>
    </xdr:to>
    <xdr:sp macro="" textlink="">
      <xdr:nvSpPr>
        <xdr:cNvPr id="600" name="楕円 599"/>
        <xdr:cNvSpPr/>
      </xdr:nvSpPr>
      <xdr:spPr>
        <a:xfrm>
          <a:off x="15430500" y="91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40168</xdr:rowOff>
    </xdr:from>
    <xdr:ext cx="534377" cy="259045"/>
    <xdr:sp macro="" textlink="">
      <xdr:nvSpPr>
        <xdr:cNvPr id="601" name="テキスト ボックス 600"/>
        <xdr:cNvSpPr txBox="1"/>
      </xdr:nvSpPr>
      <xdr:spPr>
        <a:xfrm>
          <a:off x="15214111" y="89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166110</xdr:rowOff>
    </xdr:from>
    <xdr:to>
      <xdr:col>76</xdr:col>
      <xdr:colOff>165100</xdr:colOff>
      <xdr:row>55</xdr:row>
      <xdr:rowOff>96260</xdr:rowOff>
    </xdr:to>
    <xdr:sp macro="" textlink="">
      <xdr:nvSpPr>
        <xdr:cNvPr id="602" name="楕円 601"/>
        <xdr:cNvSpPr/>
      </xdr:nvSpPr>
      <xdr:spPr>
        <a:xfrm>
          <a:off x="14541500" y="94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112787</xdr:rowOff>
    </xdr:from>
    <xdr:ext cx="534377" cy="259045"/>
    <xdr:sp macro="" textlink="">
      <xdr:nvSpPr>
        <xdr:cNvPr id="603" name="テキスト ボックス 602"/>
        <xdr:cNvSpPr txBox="1"/>
      </xdr:nvSpPr>
      <xdr:spPr>
        <a:xfrm>
          <a:off x="14325111" y="91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40799</xdr:rowOff>
    </xdr:from>
    <xdr:to>
      <xdr:col>72</xdr:col>
      <xdr:colOff>38100</xdr:colOff>
      <xdr:row>55</xdr:row>
      <xdr:rowOff>142399</xdr:rowOff>
    </xdr:to>
    <xdr:sp macro="" textlink="">
      <xdr:nvSpPr>
        <xdr:cNvPr id="604" name="楕円 603"/>
        <xdr:cNvSpPr/>
      </xdr:nvSpPr>
      <xdr:spPr>
        <a:xfrm>
          <a:off x="13652500" y="94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158926</xdr:rowOff>
    </xdr:from>
    <xdr:ext cx="534377" cy="259045"/>
    <xdr:sp macro="" textlink="">
      <xdr:nvSpPr>
        <xdr:cNvPr id="605" name="テキスト ボックス 604"/>
        <xdr:cNvSpPr txBox="1"/>
      </xdr:nvSpPr>
      <xdr:spPr>
        <a:xfrm>
          <a:off x="13436111" y="92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154756</xdr:rowOff>
    </xdr:from>
    <xdr:to>
      <xdr:col>67</xdr:col>
      <xdr:colOff>101600</xdr:colOff>
      <xdr:row>56</xdr:row>
      <xdr:rowOff>84906</xdr:rowOff>
    </xdr:to>
    <xdr:sp macro="" textlink="">
      <xdr:nvSpPr>
        <xdr:cNvPr id="606" name="楕円 605"/>
        <xdr:cNvSpPr/>
      </xdr:nvSpPr>
      <xdr:spPr>
        <a:xfrm>
          <a:off x="12763500" y="95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101433</xdr:rowOff>
    </xdr:from>
    <xdr:ext cx="534377" cy="259045"/>
    <xdr:sp macro="" textlink="">
      <xdr:nvSpPr>
        <xdr:cNvPr id="607" name="テキスト ボックス 606"/>
        <xdr:cNvSpPr txBox="1"/>
      </xdr:nvSpPr>
      <xdr:spPr>
        <a:xfrm>
          <a:off x="12547111" y="93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1" name="直線コネクタ 630"/>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4"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5" name="直線コネクタ 634"/>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3048</xdr:rowOff>
    </xdr:from>
    <xdr:to>
      <xdr:col>85</xdr:col>
      <xdr:colOff>127000</xdr:colOff>
      <xdr:row>79</xdr:row>
      <xdr:rowOff>19177</xdr:rowOff>
    </xdr:to>
    <xdr:cxnSp macro="">
      <xdr:nvCxnSpPr>
        <xdr:cNvPr id="636" name="直線コネクタ 635"/>
        <xdr:cNvCxnSpPr/>
      </xdr:nvCxnSpPr>
      <xdr:spPr>
        <a:xfrm flipV="1">
          <a:off x="15481300" y="13547598"/>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7"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8" name="フローチャート: 判断 637"/>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9017</xdr:rowOff>
    </xdr:from>
    <xdr:to>
      <xdr:col>81</xdr:col>
      <xdr:colOff>50800</xdr:colOff>
      <xdr:row>79</xdr:row>
      <xdr:rowOff>19177</xdr:rowOff>
    </xdr:to>
    <xdr:cxnSp macro="">
      <xdr:nvCxnSpPr>
        <xdr:cNvPr id="639" name="直線コネクタ 638"/>
        <xdr:cNvCxnSpPr/>
      </xdr:nvCxnSpPr>
      <xdr:spPr>
        <a:xfrm>
          <a:off x="14592300" y="13553567"/>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0" name="フローチャート: 判断 639"/>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1" name="テキスト ボックス 640"/>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162813</xdr:rowOff>
    </xdr:from>
    <xdr:to>
      <xdr:col>76</xdr:col>
      <xdr:colOff>114300</xdr:colOff>
      <xdr:row>79</xdr:row>
      <xdr:rowOff>9017</xdr:rowOff>
    </xdr:to>
    <xdr:cxnSp macro="">
      <xdr:nvCxnSpPr>
        <xdr:cNvPr id="642" name="直線コネクタ 641"/>
        <xdr:cNvCxnSpPr/>
      </xdr:nvCxnSpPr>
      <xdr:spPr>
        <a:xfrm>
          <a:off x="13703300" y="13535913"/>
          <a:ext cx="889000" cy="1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3" name="フローチャート: 判断 642"/>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4" name="テキスト ボックス 643"/>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133858</xdr:rowOff>
    </xdr:from>
    <xdr:to>
      <xdr:col>71</xdr:col>
      <xdr:colOff>177800</xdr:colOff>
      <xdr:row>78</xdr:row>
      <xdr:rowOff>162813</xdr:rowOff>
    </xdr:to>
    <xdr:cxnSp macro="">
      <xdr:nvCxnSpPr>
        <xdr:cNvPr id="645" name="直線コネクタ 644"/>
        <xdr:cNvCxnSpPr/>
      </xdr:nvCxnSpPr>
      <xdr:spPr>
        <a:xfrm>
          <a:off x="12814300" y="1350695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6" name="フローチャート: 判断 645"/>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7" name="テキスト ボックス 646"/>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8" name="フローチャート: 判断 647"/>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9" name="テキスト ボックス 648"/>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123698</xdr:rowOff>
    </xdr:from>
    <xdr:to>
      <xdr:col>85</xdr:col>
      <xdr:colOff>177800</xdr:colOff>
      <xdr:row>79</xdr:row>
      <xdr:rowOff>53848</xdr:rowOff>
    </xdr:to>
    <xdr:sp macro="" textlink="">
      <xdr:nvSpPr>
        <xdr:cNvPr id="655" name="楕円 654"/>
        <xdr:cNvSpPr/>
      </xdr:nvSpPr>
      <xdr:spPr>
        <a:xfrm>
          <a:off x="16268700" y="134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45483</xdr:rowOff>
    </xdr:from>
    <xdr:ext cx="378565" cy="259045"/>
    <xdr:sp macro="" textlink="">
      <xdr:nvSpPr>
        <xdr:cNvPr id="656" name="災害復旧費該当値テキスト"/>
        <xdr:cNvSpPr txBox="1"/>
      </xdr:nvSpPr>
      <xdr:spPr>
        <a:xfrm>
          <a:off x="16370300" y="1341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139827</xdr:rowOff>
    </xdr:from>
    <xdr:to>
      <xdr:col>81</xdr:col>
      <xdr:colOff>101600</xdr:colOff>
      <xdr:row>79</xdr:row>
      <xdr:rowOff>69977</xdr:rowOff>
    </xdr:to>
    <xdr:sp macro="" textlink="">
      <xdr:nvSpPr>
        <xdr:cNvPr id="657" name="楕円 656"/>
        <xdr:cNvSpPr/>
      </xdr:nvSpPr>
      <xdr:spPr>
        <a:xfrm>
          <a:off x="15430500" y="135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61104</xdr:rowOff>
    </xdr:from>
    <xdr:ext cx="378565" cy="259045"/>
    <xdr:sp macro="" textlink="">
      <xdr:nvSpPr>
        <xdr:cNvPr id="658" name="テキスト ボックス 657"/>
        <xdr:cNvSpPr txBox="1"/>
      </xdr:nvSpPr>
      <xdr:spPr>
        <a:xfrm>
          <a:off x="15292017" y="13605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129667</xdr:rowOff>
    </xdr:from>
    <xdr:to>
      <xdr:col>76</xdr:col>
      <xdr:colOff>165100</xdr:colOff>
      <xdr:row>79</xdr:row>
      <xdr:rowOff>59817</xdr:rowOff>
    </xdr:to>
    <xdr:sp macro="" textlink="">
      <xdr:nvSpPr>
        <xdr:cNvPr id="659" name="楕円 658"/>
        <xdr:cNvSpPr/>
      </xdr:nvSpPr>
      <xdr:spPr>
        <a:xfrm>
          <a:off x="14541500" y="135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50944</xdr:rowOff>
    </xdr:from>
    <xdr:ext cx="378565" cy="259045"/>
    <xdr:sp macro="" textlink="">
      <xdr:nvSpPr>
        <xdr:cNvPr id="660" name="テキスト ボックス 659"/>
        <xdr:cNvSpPr txBox="1"/>
      </xdr:nvSpPr>
      <xdr:spPr>
        <a:xfrm>
          <a:off x="14403017" y="13595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112013</xdr:rowOff>
    </xdr:from>
    <xdr:to>
      <xdr:col>72</xdr:col>
      <xdr:colOff>38100</xdr:colOff>
      <xdr:row>79</xdr:row>
      <xdr:rowOff>42163</xdr:rowOff>
    </xdr:to>
    <xdr:sp macro="" textlink="">
      <xdr:nvSpPr>
        <xdr:cNvPr id="661" name="楕円 660"/>
        <xdr:cNvSpPr/>
      </xdr:nvSpPr>
      <xdr:spPr>
        <a:xfrm>
          <a:off x="13652500" y="13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33290</xdr:rowOff>
    </xdr:from>
    <xdr:ext cx="378565" cy="259045"/>
    <xdr:sp macro="" textlink="">
      <xdr:nvSpPr>
        <xdr:cNvPr id="662" name="テキスト ボックス 661"/>
        <xdr:cNvSpPr txBox="1"/>
      </xdr:nvSpPr>
      <xdr:spPr>
        <a:xfrm>
          <a:off x="13514017" y="1357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83058</xdr:rowOff>
    </xdr:from>
    <xdr:to>
      <xdr:col>67</xdr:col>
      <xdr:colOff>101600</xdr:colOff>
      <xdr:row>79</xdr:row>
      <xdr:rowOff>13208</xdr:rowOff>
    </xdr:to>
    <xdr:sp macro="" textlink="">
      <xdr:nvSpPr>
        <xdr:cNvPr id="663" name="楕円 662"/>
        <xdr:cNvSpPr/>
      </xdr:nvSpPr>
      <xdr:spPr>
        <a:xfrm>
          <a:off x="12763500" y="134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4335</xdr:rowOff>
    </xdr:from>
    <xdr:ext cx="378565" cy="259045"/>
    <xdr:sp macro="" textlink="">
      <xdr:nvSpPr>
        <xdr:cNvPr id="664" name="テキスト ボックス 663"/>
        <xdr:cNvSpPr txBox="1"/>
      </xdr:nvSpPr>
      <xdr:spPr>
        <a:xfrm>
          <a:off x="12625017" y="1354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1" name="直線コネクタ 690"/>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2"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3" name="直線コネクタ 692"/>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4"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5" name="直線コネクタ 694"/>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33891</xdr:rowOff>
    </xdr:from>
    <xdr:to>
      <xdr:col>85</xdr:col>
      <xdr:colOff>127000</xdr:colOff>
      <xdr:row>91</xdr:row>
      <xdr:rowOff>79741</xdr:rowOff>
    </xdr:to>
    <xdr:cxnSp macro="">
      <xdr:nvCxnSpPr>
        <xdr:cNvPr id="696" name="直線コネクタ 695"/>
        <xdr:cNvCxnSpPr/>
      </xdr:nvCxnSpPr>
      <xdr:spPr>
        <a:xfrm flipV="1">
          <a:off x="15481300" y="15635841"/>
          <a:ext cx="8382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7"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8" name="フローチャート: 判断 697"/>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79741</xdr:rowOff>
    </xdr:from>
    <xdr:to>
      <xdr:col>81</xdr:col>
      <xdr:colOff>50800</xdr:colOff>
      <xdr:row>91</xdr:row>
      <xdr:rowOff>105998</xdr:rowOff>
    </xdr:to>
    <xdr:cxnSp macro="">
      <xdr:nvCxnSpPr>
        <xdr:cNvPr id="699" name="直線コネクタ 698"/>
        <xdr:cNvCxnSpPr/>
      </xdr:nvCxnSpPr>
      <xdr:spPr>
        <a:xfrm flipV="1">
          <a:off x="14592300" y="15681691"/>
          <a:ext cx="8890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0" name="フローチャート: 判断 699"/>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1" name="テキスト ボックス 700"/>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63021</xdr:rowOff>
    </xdr:from>
    <xdr:to>
      <xdr:col>76</xdr:col>
      <xdr:colOff>114300</xdr:colOff>
      <xdr:row>91</xdr:row>
      <xdr:rowOff>105998</xdr:rowOff>
    </xdr:to>
    <xdr:cxnSp macro="">
      <xdr:nvCxnSpPr>
        <xdr:cNvPr id="702" name="直線コネクタ 701"/>
        <xdr:cNvCxnSpPr/>
      </xdr:nvCxnSpPr>
      <xdr:spPr>
        <a:xfrm>
          <a:off x="13703300" y="1566497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3" name="フローチャート: 判断 702"/>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4" name="テキスト ボックス 703"/>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48586</xdr:rowOff>
    </xdr:from>
    <xdr:to>
      <xdr:col>71</xdr:col>
      <xdr:colOff>177800</xdr:colOff>
      <xdr:row>91</xdr:row>
      <xdr:rowOff>63021</xdr:rowOff>
    </xdr:to>
    <xdr:cxnSp macro="">
      <xdr:nvCxnSpPr>
        <xdr:cNvPr id="705" name="直線コネクタ 704"/>
        <xdr:cNvCxnSpPr/>
      </xdr:nvCxnSpPr>
      <xdr:spPr>
        <a:xfrm>
          <a:off x="12814300" y="15650536"/>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6" name="フローチャート: 判断 705"/>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7" name="テキスト ボックス 706"/>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8" name="フローチャート: 判断 707"/>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9" name="テキスト ボックス 708"/>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154541</xdr:rowOff>
    </xdr:from>
    <xdr:to>
      <xdr:col>85</xdr:col>
      <xdr:colOff>177800</xdr:colOff>
      <xdr:row>91</xdr:row>
      <xdr:rowOff>84691</xdr:rowOff>
    </xdr:to>
    <xdr:sp macro="" textlink="">
      <xdr:nvSpPr>
        <xdr:cNvPr id="715" name="楕円 714"/>
        <xdr:cNvSpPr/>
      </xdr:nvSpPr>
      <xdr:spPr>
        <a:xfrm>
          <a:off x="16268700" y="155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5968</xdr:rowOff>
    </xdr:from>
    <xdr:ext cx="534377" cy="259045"/>
    <xdr:sp macro="" textlink="">
      <xdr:nvSpPr>
        <xdr:cNvPr id="716" name="公債費該当値テキスト"/>
        <xdr:cNvSpPr txBox="1"/>
      </xdr:nvSpPr>
      <xdr:spPr>
        <a:xfrm>
          <a:off x="16370300" y="1543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28941</xdr:rowOff>
    </xdr:from>
    <xdr:to>
      <xdr:col>81</xdr:col>
      <xdr:colOff>101600</xdr:colOff>
      <xdr:row>91</xdr:row>
      <xdr:rowOff>130541</xdr:rowOff>
    </xdr:to>
    <xdr:sp macro="" textlink="">
      <xdr:nvSpPr>
        <xdr:cNvPr id="717" name="楕円 716"/>
        <xdr:cNvSpPr/>
      </xdr:nvSpPr>
      <xdr:spPr>
        <a:xfrm>
          <a:off x="15430500" y="156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147068</xdr:rowOff>
    </xdr:from>
    <xdr:ext cx="534377" cy="259045"/>
    <xdr:sp macro="" textlink="">
      <xdr:nvSpPr>
        <xdr:cNvPr id="718" name="テキスト ボックス 717"/>
        <xdr:cNvSpPr txBox="1"/>
      </xdr:nvSpPr>
      <xdr:spPr>
        <a:xfrm>
          <a:off x="15214111" y="154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55198</xdr:rowOff>
    </xdr:from>
    <xdr:to>
      <xdr:col>76</xdr:col>
      <xdr:colOff>165100</xdr:colOff>
      <xdr:row>91</xdr:row>
      <xdr:rowOff>156798</xdr:rowOff>
    </xdr:to>
    <xdr:sp macro="" textlink="">
      <xdr:nvSpPr>
        <xdr:cNvPr id="719" name="楕円 718"/>
        <xdr:cNvSpPr/>
      </xdr:nvSpPr>
      <xdr:spPr>
        <a:xfrm>
          <a:off x="14541500" y="1565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1875</xdr:rowOff>
    </xdr:from>
    <xdr:ext cx="534377" cy="259045"/>
    <xdr:sp macro="" textlink="">
      <xdr:nvSpPr>
        <xdr:cNvPr id="720" name="テキスト ボックス 719"/>
        <xdr:cNvSpPr txBox="1"/>
      </xdr:nvSpPr>
      <xdr:spPr>
        <a:xfrm>
          <a:off x="14325111" y="154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12221</xdr:rowOff>
    </xdr:from>
    <xdr:to>
      <xdr:col>72</xdr:col>
      <xdr:colOff>38100</xdr:colOff>
      <xdr:row>91</xdr:row>
      <xdr:rowOff>113821</xdr:rowOff>
    </xdr:to>
    <xdr:sp macro="" textlink="">
      <xdr:nvSpPr>
        <xdr:cNvPr id="721" name="楕円 720"/>
        <xdr:cNvSpPr/>
      </xdr:nvSpPr>
      <xdr:spPr>
        <a:xfrm>
          <a:off x="13652500" y="156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130348</xdr:rowOff>
    </xdr:from>
    <xdr:ext cx="534377" cy="259045"/>
    <xdr:sp macro="" textlink="">
      <xdr:nvSpPr>
        <xdr:cNvPr id="722" name="テキスト ボックス 721"/>
        <xdr:cNvSpPr txBox="1"/>
      </xdr:nvSpPr>
      <xdr:spPr>
        <a:xfrm>
          <a:off x="13436111" y="153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169236</xdr:rowOff>
    </xdr:from>
    <xdr:to>
      <xdr:col>67</xdr:col>
      <xdr:colOff>101600</xdr:colOff>
      <xdr:row>91</xdr:row>
      <xdr:rowOff>99386</xdr:rowOff>
    </xdr:to>
    <xdr:sp macro="" textlink="">
      <xdr:nvSpPr>
        <xdr:cNvPr id="723" name="楕円 722"/>
        <xdr:cNvSpPr/>
      </xdr:nvSpPr>
      <xdr:spPr>
        <a:xfrm>
          <a:off x="12763500" y="155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115913</xdr:rowOff>
    </xdr:from>
    <xdr:ext cx="534377" cy="259045"/>
    <xdr:sp macro="" textlink="">
      <xdr:nvSpPr>
        <xdr:cNvPr id="724" name="テキスト ボックス 723"/>
        <xdr:cNvSpPr txBox="1"/>
      </xdr:nvSpPr>
      <xdr:spPr>
        <a:xfrm>
          <a:off x="12547111" y="153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8" name="テキスト ボックス 73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8" name="直線コネクタ 747"/>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9"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1"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2" name="直線コネクタ 751"/>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4"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5" name="フローチャート: 判断 754"/>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7" name="フローチャート: 判断 756"/>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8" name="テキスト ボックス 757"/>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0" name="フローチャート: 判断 759"/>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1" name="テキスト ボックス 760"/>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3" name="フローチャート: 判断 762"/>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4" name="テキスト ボックス 763"/>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5" name="フローチャート: 判断 764"/>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6" name="テキスト ボックス 765"/>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3"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・総務費については、大沢野地域公共施設複合化事業費の増などにより、前年度を上回っている。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・民生費については、子育て世帯に対する臨時特別給付金の減などにより、前年度を下回っている。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・衛生費については、新斎場の整備に伴う斎場管理費の減などにより、前年度を下回っている。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・土木費については、降雪量の減に伴う除雪対策費の減などにより、前年度を下回っている。</a:t>
          </a:r>
        </a:p>
        <a:p>
          <a:r>
            <a:rPr kumimoji="1" lang="ja-JP" altLang="en-US" sz="1300">
              <a:latin typeface="ＭＳ Ｐゴシック" panose="020B0600070205080204" pitchFamily="50" charset="-128"/>
              <a:ea typeface="ＭＳ Ｐゴシック" panose="020B0600070205080204" pitchFamily="50" charset="-128"/>
            </a:rPr>
            <a:t>・消防費については、立山町との消防指令業務の共同運用化に係る消防総合情報管理システム改修費の増などにより、前年度を上回っている。</a:t>
          </a:r>
        </a:p>
        <a:p>
          <a:r>
            <a:rPr kumimoji="1" lang="ja-JP" altLang="en-US" sz="1300">
              <a:latin typeface="ＭＳ Ｐゴシック" panose="020B0600070205080204" pitchFamily="50" charset="-128"/>
              <a:ea typeface="ＭＳ Ｐゴシック" panose="020B0600070205080204" pitchFamily="50" charset="-128"/>
            </a:rPr>
            <a:t>・教育費については、事業進捗に伴う小中学校の校舎改築事業費の減などにより、前年度を下回っている。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年度以降は増加傾向となっており、</a:t>
          </a:r>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億円を積み立てたことにより、残高は増加した。</a:t>
          </a:r>
        </a:p>
        <a:p>
          <a:r>
            <a:rPr kumimoji="1" lang="ja-JP" altLang="en-US" sz="1400">
              <a:latin typeface="ＭＳ ゴシック" pitchFamily="49" charset="-128"/>
              <a:ea typeface="ＭＳ ゴシック" pitchFamily="49" charset="-128"/>
            </a:rPr>
            <a:t>○実質収支額</a:t>
          </a:r>
        </a:p>
        <a:p>
          <a:r>
            <a:rPr kumimoji="1" lang="ja-JP" altLang="en-US" sz="1400">
              <a:latin typeface="ＭＳ ゴシック" pitchFamily="49" charset="-128"/>
              <a:ea typeface="ＭＳ ゴシック" pitchFamily="49" charset="-128"/>
            </a:rPr>
            <a:t>　黒字の確保が続いている。</a:t>
          </a:r>
        </a:p>
        <a:p>
          <a:r>
            <a:rPr kumimoji="1" lang="ja-JP" altLang="en-US" sz="1400">
              <a:latin typeface="ＭＳ ゴシック" pitchFamily="49" charset="-128"/>
              <a:ea typeface="ＭＳ ゴシック" pitchFamily="49" charset="-128"/>
            </a:rPr>
            <a:t>○実質単年度収支</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年度はマイナスとなったが、</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年度はプラスとなっており、数値は前年度から</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年度は全ての会計において黒字となった。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p>
        <a:p>
          <a:r>
            <a:rPr kumimoji="1" lang="ja-JP" altLang="en-US" sz="1400">
              <a:latin typeface="ＭＳ ゴシック" pitchFamily="49" charset="-128"/>
              <a:ea typeface="ＭＳ ゴシック" pitchFamily="49" charset="-128"/>
            </a:rPr>
            <a:t>　小・中学校の整備事業に充当してきた義務教育施設事業債の償還金が増加したことなどにより増となっている。</a:t>
          </a:r>
        </a:p>
        <a:p>
          <a:r>
            <a:rPr kumimoji="1" lang="ja-JP" altLang="en-US" sz="1400">
              <a:latin typeface="ＭＳ ゴシック" pitchFamily="49" charset="-128"/>
              <a:ea typeface="ＭＳ ゴシック" pitchFamily="49" charset="-128"/>
            </a:rPr>
            <a:t>○算入公債費等</a:t>
          </a:r>
        </a:p>
        <a:p>
          <a:r>
            <a:rPr kumimoji="1" lang="ja-JP" altLang="en-US" sz="1400">
              <a:latin typeface="ＭＳ ゴシック" pitchFamily="49" charset="-128"/>
              <a:ea typeface="ＭＳ ゴシック" pitchFamily="49" charset="-128"/>
            </a:rPr>
            <a:t>　臨時財政対策債償還金の増加などがあるものの、補正予算債や公害防止事業債の償還金の減少などにより減となっている。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市債の発行をできる限り抑制するとともに、発行にあたっては、交付税措置のある有利な市債を活用し、財政の健全化に努める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該当するものはない。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○一般会計等にかかる地方債の現在高</a:t>
          </a:r>
        </a:p>
        <a:p>
          <a:r>
            <a:rPr kumimoji="1" lang="ja-JP" altLang="en-US" sz="1400">
              <a:latin typeface="ＭＳ ゴシック" pitchFamily="49" charset="-128"/>
              <a:ea typeface="ＭＳ ゴシック" pitchFamily="49" charset="-128"/>
            </a:rPr>
            <a:t>　旧合併特例債や臨時財政対策債の減により残高が減少した。</a:t>
          </a:r>
        </a:p>
        <a:p>
          <a:r>
            <a:rPr kumimoji="1" lang="ja-JP" altLang="en-US" sz="1400">
              <a:latin typeface="ＭＳ ゴシック" pitchFamily="49" charset="-128"/>
              <a:ea typeface="ＭＳ ゴシック" pitchFamily="49" charset="-128"/>
            </a:rPr>
            <a:t>〇債務負担行為に基づく支出予定額</a:t>
          </a:r>
        </a:p>
        <a:p>
          <a:r>
            <a:rPr kumimoji="1" lang="ja-JP" altLang="en-US" sz="1400">
              <a:latin typeface="ＭＳ ゴシック" pitchFamily="49" charset="-128"/>
              <a:ea typeface="ＭＳ ゴシック" pitchFamily="49" charset="-128"/>
            </a:rPr>
            <a:t>　債務負担行為を設定していた大沢野・大山地域公共施設複合化事業や中規模ホール整備官民連携事業などの大型事業の支払いの一部が完了したことにより減少した。</a:t>
          </a:r>
        </a:p>
        <a:p>
          <a:r>
            <a:rPr kumimoji="1" lang="ja-JP" altLang="en-US" sz="1400">
              <a:latin typeface="ＭＳ ゴシック" pitchFamily="49" charset="-128"/>
              <a:ea typeface="ＭＳ ゴシック" pitchFamily="49" charset="-128"/>
            </a:rPr>
            <a:t>○公営企業債等繰入見込額　</a:t>
          </a:r>
        </a:p>
        <a:p>
          <a:r>
            <a:rPr kumimoji="1" lang="ja-JP" altLang="en-US" sz="1400">
              <a:latin typeface="ＭＳ ゴシック" pitchFamily="49" charset="-128"/>
              <a:ea typeface="ＭＳ ゴシック" pitchFamily="49" charset="-128"/>
            </a:rPr>
            <a:t>　公共下水道事業における起債残高の減により繰入見込額が減少傾向にある。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公共下水道事業等における公営企業債等繰入見込額の減など将来負担の減要因はあるものの、今後も大型の施設整備事業が予定されていることから、地方債の現在高の削減等、財政の健全化に努める。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億円を取り崩した一方、決算剰余金を財政調整基金及び減債基金へそれぞれ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億円を積み立てたほか、土地売払収入を減債基金へ積み立てたこと、将来にわたり健全な財政運営を行うために減債基金へ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・財政調整基金、減債基金については、下記のとおり、残高は少なくとも維持されていくものと考えている。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それぞれ特定の目的で設置されており、設置目的が達成された場合は廃止することから、新たな基金を造成しなければ、中長期的には、基金の残高は減少していくもの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・舞台芸術振興事業基金：舞台芸術の振興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・新型コロナウイルス感染症対策利子補給事業基金：緊急経営基盤安定資金（コロナ融資枠）の利子補給補助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・路面電車事業基金：路面電車施設及び車両の維持等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将来の都市基盤整備を行うにあたり事業費の平準化を図るため、都市基盤整備基金へ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億円、ふるさと納税を活用し、ふるさとぬくもり基金へ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億円を積み立てた一方、新型コロナウイルス感染症対策利子補給事業基金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富山駅周辺整備事業など今後も都市基盤整備事業に取組む必要があり、一定の残高水準の確保に努めることとしている。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・舞台芸術振興事業基金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舞台芸術振興施設の維持管理等に活用しており、一定の残高水準の確保に努めることとしている。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果実運用型の基金であり、運用益は各種福祉事業に活用しており、一定の残高水準の確保に努めることとしている。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・新型コロナウイルス感染症対策利子補給事業基金：緊急経営基盤安定資金（コロナ融資枠）の利子補給補助に活用することとしており、基金化が認められている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・路面電車事業基金：路面電車施設及び車両の維持等に活用しており、一定の残高水準の確保に努めることとしている。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財政調整基金は、年度間の財源調整や大きな災害などに備えるための重要な基金であり、今後も、現在の残高の維持・増加に努めることとしている。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・企業団地分譲による土地売払収入等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・将来にわたり健全な財政運営を行うため、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減債基金は、市債の償還に必要な財源を確保するために設置しているものである。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市債残高は、今後、水橋地区の義務教育学校整備事業等の大型事業の実施により、引き続き高い水準で推移することが見込まれるため、市債の繰上償還ができる環境になった場合に対応できるよう、残高の維持・増加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728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768638" y="161925"/>
          <a:ext cx="3644900" cy="163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784513" y="163512"/>
          <a:ext cx="3609975" cy="1603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805150" y="160337"/>
          <a:ext cx="3557588" cy="1444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174663" y="161925"/>
          <a:ext cx="2460625" cy="163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200063" y="163512"/>
          <a:ext cx="2416175" cy="1603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225463" y="160337"/>
          <a:ext cx="2373312" cy="157163"/>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54025" y="346075"/>
          <a:ext cx="9339263" cy="15398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76263" y="377825"/>
          <a:ext cx="1287462"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09750" y="377825"/>
          <a:ext cx="1233488"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409,075
401,505
1,241.70
190,208,167
185,526,848
3,538,354
103,405,647
235,383,562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043238" y="377825"/>
          <a:ext cx="14097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452938" y="396875"/>
          <a:ext cx="1874837"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327775" y="396875"/>
          <a:ext cx="1174750"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561263" y="409575"/>
          <a:ext cx="592137"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452938" y="981075"/>
          <a:ext cx="18748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391275" y="981075"/>
          <a:ext cx="3402013"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255250" y="346075"/>
          <a:ext cx="1409700" cy="10604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496551" y="409575"/>
          <a:ext cx="1233487" cy="9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496551" y="514350"/>
          <a:ext cx="1233487"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496551" y="83820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323513" y="484187"/>
          <a:ext cx="1952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377488" y="46037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377488" y="6032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421938" y="8382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342563" y="838200"/>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421938" y="1066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342563" y="1200150"/>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09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4320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8956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79513" y="3387725"/>
          <a:ext cx="3927475" cy="203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52789" y="364356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550914" y="3626896"/>
          <a:ext cx="783284"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056188"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056188"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465888"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465888"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002588"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002588"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79513" y="395287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359400" y="395287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359400" y="401637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421313" y="422592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おける人口の急増に伴い、学校、公営住宅、市民利用施設などの「公共建築物」や道路、橋りょう、上下水道などの「社会インフラ」を整備してきたところであり、市全体で膨大な資産を保有している。こうした施設の老朽化が相対的に進んでいることから、「公共施設等総合管理計画」及び「公共施設マネジメントアクションプラン」を策定してきたところであり、計画的に修繕や改修を実施することにより、資産の寿命を延ばし、適正な施設配置や運営により効率的な投資を行い財政負担の軽減を図りながら、資産管理を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55700" y="3771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79513" y="599281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99481"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79513" y="565679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99481"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79513" y="531600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99481"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79513" y="49752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99481" y="4881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79513" y="463444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99481" y="45406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79513" y="4293658"/>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99481" y="42093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79513" y="39528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99481" y="3868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79513" y="395287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xdr:cNvCxnSpPr/>
      </xdr:nvCxnSpPr>
      <xdr:spPr>
        <a:xfrm flipV="1">
          <a:off x="4412933" y="4362027"/>
          <a:ext cx="1270" cy="1244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465638" y="561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330700" y="5606415"/>
          <a:ext cx="17303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xdr:cNvSpPr txBox="1"/>
      </xdr:nvSpPr>
      <xdr:spPr>
        <a:xfrm>
          <a:off x="4465638" y="414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xdr:cNvCxnSpPr/>
      </xdr:nvCxnSpPr>
      <xdr:spPr>
        <a:xfrm>
          <a:off x="4330700" y="4362027"/>
          <a:ext cx="17303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xdr:cNvSpPr txBox="1"/>
      </xdr:nvSpPr>
      <xdr:spPr>
        <a:xfrm>
          <a:off x="4465638" y="49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xdr:cNvSpPr/>
      </xdr:nvSpPr>
      <xdr:spPr>
        <a:xfrm>
          <a:off x="4364038" y="50876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xdr:cNvSpPr/>
      </xdr:nvSpPr>
      <xdr:spPr>
        <a:xfrm>
          <a:off x="3709988" y="50552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xdr:cNvSpPr/>
      </xdr:nvSpPr>
      <xdr:spPr>
        <a:xfrm>
          <a:off x="3005138" y="5021580"/>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xdr:cNvSpPr/>
      </xdr:nvSpPr>
      <xdr:spPr>
        <a:xfrm>
          <a:off x="2300288" y="4992793"/>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xdr:cNvSpPr/>
      </xdr:nvSpPr>
      <xdr:spPr>
        <a:xfrm>
          <a:off x="1595438" y="4964007"/>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251325"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97275"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92425"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87575"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82725"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129117</xdr:rowOff>
    </xdr:from>
    <xdr:to>
      <xdr:col>23</xdr:col>
      <xdr:colOff>136525</xdr:colOff>
      <xdr:row>32</xdr:row>
      <xdr:rowOff>59267</xdr:rowOff>
    </xdr:to>
    <xdr:sp macro="" textlink="">
      <xdr:nvSpPr>
        <xdr:cNvPr id="81" name="楕円 80"/>
        <xdr:cNvSpPr/>
      </xdr:nvSpPr>
      <xdr:spPr>
        <a:xfrm>
          <a:off x="4364038" y="514879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107544</xdr:rowOff>
    </xdr:from>
    <xdr:ext cx="405111" cy="259045"/>
    <xdr:sp macro="" textlink="">
      <xdr:nvSpPr>
        <xdr:cNvPr id="82" name="有形固定資産減価償却率該当値テキスト"/>
        <xdr:cNvSpPr txBox="1"/>
      </xdr:nvSpPr>
      <xdr:spPr>
        <a:xfrm>
          <a:off x="4465638" y="512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96732</xdr:rowOff>
    </xdr:from>
    <xdr:to>
      <xdr:col>19</xdr:col>
      <xdr:colOff>187325</xdr:colOff>
      <xdr:row>32</xdr:row>
      <xdr:rowOff>26882</xdr:rowOff>
    </xdr:to>
    <xdr:sp macro="" textlink="">
      <xdr:nvSpPr>
        <xdr:cNvPr id="83" name="楕円 82"/>
        <xdr:cNvSpPr/>
      </xdr:nvSpPr>
      <xdr:spPr>
        <a:xfrm>
          <a:off x="3709988" y="5116407"/>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147532</xdr:rowOff>
    </xdr:from>
    <xdr:to>
      <xdr:col>23</xdr:col>
      <xdr:colOff>85725</xdr:colOff>
      <xdr:row>32</xdr:row>
      <xdr:rowOff>8467</xdr:rowOff>
    </xdr:to>
    <xdr:cxnSp macro="">
      <xdr:nvCxnSpPr>
        <xdr:cNvPr id="84" name="直線コネクタ 83"/>
        <xdr:cNvCxnSpPr/>
      </xdr:nvCxnSpPr>
      <xdr:spPr>
        <a:xfrm>
          <a:off x="3760788" y="5167207"/>
          <a:ext cx="6540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85" name="楕円 84"/>
        <xdr:cNvSpPr/>
      </xdr:nvSpPr>
      <xdr:spPr>
        <a:xfrm>
          <a:off x="3005138" y="5105612"/>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31</xdr:row>
      <xdr:rowOff>147532</xdr:rowOff>
    </xdr:to>
    <xdr:cxnSp macro="">
      <xdr:nvCxnSpPr>
        <xdr:cNvPr id="86" name="直線コネクタ 85"/>
        <xdr:cNvCxnSpPr/>
      </xdr:nvCxnSpPr>
      <xdr:spPr>
        <a:xfrm>
          <a:off x="3055938" y="5156412"/>
          <a:ext cx="70485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7" name="楕円 86"/>
        <xdr:cNvSpPr/>
      </xdr:nvSpPr>
      <xdr:spPr>
        <a:xfrm>
          <a:off x="2300288" y="50660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136737</xdr:rowOff>
    </xdr:to>
    <xdr:cxnSp macro="">
      <xdr:nvCxnSpPr>
        <xdr:cNvPr id="88" name="直線コネクタ 87"/>
        <xdr:cNvCxnSpPr/>
      </xdr:nvCxnSpPr>
      <xdr:spPr>
        <a:xfrm>
          <a:off x="2351088" y="5116830"/>
          <a:ext cx="70485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6773</xdr:rowOff>
    </xdr:from>
    <xdr:to>
      <xdr:col>7</xdr:col>
      <xdr:colOff>187325</xdr:colOff>
      <xdr:row>31</xdr:row>
      <xdr:rowOff>108373</xdr:rowOff>
    </xdr:to>
    <xdr:sp macro="" textlink="">
      <xdr:nvSpPr>
        <xdr:cNvPr id="89" name="楕円 88"/>
        <xdr:cNvSpPr/>
      </xdr:nvSpPr>
      <xdr:spPr>
        <a:xfrm>
          <a:off x="1595438" y="50264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57573</xdr:rowOff>
    </xdr:from>
    <xdr:to>
      <xdr:col>11</xdr:col>
      <xdr:colOff>136525</xdr:colOff>
      <xdr:row>31</xdr:row>
      <xdr:rowOff>97155</xdr:rowOff>
    </xdr:to>
    <xdr:cxnSp macro="">
      <xdr:nvCxnSpPr>
        <xdr:cNvPr id="90" name="直線コネクタ 89"/>
        <xdr:cNvCxnSpPr/>
      </xdr:nvCxnSpPr>
      <xdr:spPr>
        <a:xfrm>
          <a:off x="1646238" y="5077248"/>
          <a:ext cx="70485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xdr:cNvSpPr txBox="1"/>
      </xdr:nvSpPr>
      <xdr:spPr>
        <a:xfrm>
          <a:off x="3559819" y="48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xdr:cNvSpPr txBox="1"/>
      </xdr:nvSpPr>
      <xdr:spPr>
        <a:xfrm>
          <a:off x="2867669" y="480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xdr:cNvSpPr txBox="1"/>
      </xdr:nvSpPr>
      <xdr:spPr>
        <a:xfrm>
          <a:off x="2162819" y="4777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xdr:cNvSpPr txBox="1"/>
      </xdr:nvSpPr>
      <xdr:spPr>
        <a:xfrm>
          <a:off x="1457969" y="474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18009</xdr:rowOff>
    </xdr:from>
    <xdr:ext cx="405111" cy="259045"/>
    <xdr:sp macro="" textlink="">
      <xdr:nvSpPr>
        <xdr:cNvPr id="95" name="n_1mainValue有形固定資産減価償却率"/>
        <xdr:cNvSpPr txBox="1"/>
      </xdr:nvSpPr>
      <xdr:spPr>
        <a:xfrm>
          <a:off x="3559819"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96" name="n_2mainValue有形固定資産減価償却率"/>
        <xdr:cNvSpPr txBox="1"/>
      </xdr:nvSpPr>
      <xdr:spPr>
        <a:xfrm>
          <a:off x="2867669"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7" name="n_3mainValue有形固定資産減価償却率"/>
        <xdr:cNvSpPr txBox="1"/>
      </xdr:nvSpPr>
      <xdr:spPr>
        <a:xfrm>
          <a:off x="2162819" y="51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99500</xdr:rowOff>
    </xdr:from>
    <xdr:ext cx="405111" cy="259045"/>
    <xdr:sp macro="" textlink="">
      <xdr:nvSpPr>
        <xdr:cNvPr id="98" name="n_4mainValue有形固定資産減価償却率"/>
        <xdr:cNvSpPr txBox="1"/>
      </xdr:nvSpPr>
      <xdr:spPr>
        <a:xfrm>
          <a:off x="1457969" y="511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469563" y="3387725"/>
          <a:ext cx="3913187" cy="203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454081" y="3643567"/>
          <a:ext cx="96307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789440" y="3626896"/>
          <a:ext cx="876807"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4346238"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4346238"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755938"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755938"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727835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727835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469563" y="3952875"/>
          <a:ext cx="3913187"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635163" y="395287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635163" y="401637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711363" y="422592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全国及び県内平均を上回っており、地方債残高は高水準である。令和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臨時財政対策債発行可能額の減額により債務償還比率が大幅に増加している。今後も大幅な市税収入の増加は見込まれないことから、市債の活用にあたっては、地方交付税措置のある有利な地方債を活用するとともに、起債を充当する事業そのものの必要性・緊急性・費用対効果などを十分に精査した上で事業を行い、新発債の抑制を図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431463" y="3771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469563" y="5992812"/>
          <a:ext cx="39131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966101"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469563" y="5656792"/>
          <a:ext cx="39131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966101"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469563" y="5316008"/>
          <a:ext cx="39131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023949"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469563" y="4975225"/>
          <a:ext cx="39131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023949" y="4881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469563" y="4634442"/>
          <a:ext cx="39131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023949" y="45406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469563" y="4293658"/>
          <a:ext cx="39131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126541" y="420938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469563" y="3952875"/>
          <a:ext cx="391318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469563" y="3952875"/>
          <a:ext cx="3913187"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xdr:cNvCxnSpPr/>
      </xdr:nvCxnSpPr>
      <xdr:spPr>
        <a:xfrm flipV="1">
          <a:off x="13688695" y="4293658"/>
          <a:ext cx="1269"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xdr:cNvSpPr txBox="1"/>
      </xdr:nvSpPr>
      <xdr:spPr>
        <a:xfrm>
          <a:off x="13741400" y="56483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xdr:cNvCxnSpPr/>
      </xdr:nvCxnSpPr>
      <xdr:spPr>
        <a:xfrm>
          <a:off x="13615988" y="564455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741400" y="4078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3615988" y="429365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xdr:cNvSpPr txBox="1"/>
      </xdr:nvSpPr>
      <xdr:spPr>
        <a:xfrm>
          <a:off x="13741400" y="474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xdr:cNvSpPr/>
      </xdr:nvSpPr>
      <xdr:spPr>
        <a:xfrm>
          <a:off x="13654088" y="488640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xdr:cNvSpPr/>
      </xdr:nvSpPr>
      <xdr:spPr>
        <a:xfrm>
          <a:off x="12985750" y="48210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xdr:cNvSpPr/>
      </xdr:nvSpPr>
      <xdr:spPr>
        <a:xfrm>
          <a:off x="12280900" y="49935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xdr:cNvSpPr/>
      </xdr:nvSpPr>
      <xdr:spPr>
        <a:xfrm>
          <a:off x="11576050" y="50005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0871200" y="49752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5270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87303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21681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46333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7584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14090</xdr:rowOff>
    </xdr:from>
    <xdr:to>
      <xdr:col>76</xdr:col>
      <xdr:colOff>73025</xdr:colOff>
      <xdr:row>31</xdr:row>
      <xdr:rowOff>115690</xdr:rowOff>
    </xdr:to>
    <xdr:sp macro="" textlink="">
      <xdr:nvSpPr>
        <xdr:cNvPr id="143" name="楕円 142"/>
        <xdr:cNvSpPr/>
      </xdr:nvSpPr>
      <xdr:spPr>
        <a:xfrm>
          <a:off x="13654088" y="503376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163967</xdr:rowOff>
    </xdr:from>
    <xdr:ext cx="469744" cy="259045"/>
    <xdr:sp macro="" textlink="">
      <xdr:nvSpPr>
        <xdr:cNvPr id="144" name="債務償還比率該当値テキスト"/>
        <xdr:cNvSpPr txBox="1"/>
      </xdr:nvSpPr>
      <xdr:spPr>
        <a:xfrm>
          <a:off x="13741400" y="502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101699</xdr:rowOff>
    </xdr:from>
    <xdr:to>
      <xdr:col>72</xdr:col>
      <xdr:colOff>123825</xdr:colOff>
      <xdr:row>31</xdr:row>
      <xdr:rowOff>31849</xdr:rowOff>
    </xdr:to>
    <xdr:sp macro="" textlink="">
      <xdr:nvSpPr>
        <xdr:cNvPr id="145" name="楕円 144"/>
        <xdr:cNvSpPr/>
      </xdr:nvSpPr>
      <xdr:spPr>
        <a:xfrm>
          <a:off x="12985750" y="49594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152499</xdr:rowOff>
    </xdr:from>
    <xdr:to>
      <xdr:col>76</xdr:col>
      <xdr:colOff>22225</xdr:colOff>
      <xdr:row>31</xdr:row>
      <xdr:rowOff>64890</xdr:rowOff>
    </xdr:to>
    <xdr:cxnSp macro="">
      <xdr:nvCxnSpPr>
        <xdr:cNvPr id="146" name="直線コネクタ 145"/>
        <xdr:cNvCxnSpPr/>
      </xdr:nvCxnSpPr>
      <xdr:spPr>
        <a:xfrm>
          <a:off x="13036550" y="5010249"/>
          <a:ext cx="654050" cy="7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124919</xdr:rowOff>
    </xdr:from>
    <xdr:to>
      <xdr:col>68</xdr:col>
      <xdr:colOff>123825</xdr:colOff>
      <xdr:row>32</xdr:row>
      <xdr:rowOff>55069</xdr:rowOff>
    </xdr:to>
    <xdr:sp macro="" textlink="">
      <xdr:nvSpPr>
        <xdr:cNvPr id="147" name="楕円 146"/>
        <xdr:cNvSpPr/>
      </xdr:nvSpPr>
      <xdr:spPr>
        <a:xfrm>
          <a:off x="12280900" y="514459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152499</xdr:rowOff>
    </xdr:from>
    <xdr:to>
      <xdr:col>72</xdr:col>
      <xdr:colOff>73025</xdr:colOff>
      <xdr:row>32</xdr:row>
      <xdr:rowOff>4269</xdr:rowOff>
    </xdr:to>
    <xdr:cxnSp macro="">
      <xdr:nvCxnSpPr>
        <xdr:cNvPr id="148" name="直線コネクタ 147"/>
        <xdr:cNvCxnSpPr/>
      </xdr:nvCxnSpPr>
      <xdr:spPr>
        <a:xfrm flipV="1">
          <a:off x="12331700" y="5010249"/>
          <a:ext cx="704850" cy="1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154905</xdr:rowOff>
    </xdr:from>
    <xdr:to>
      <xdr:col>64</xdr:col>
      <xdr:colOff>123825</xdr:colOff>
      <xdr:row>32</xdr:row>
      <xdr:rowOff>85055</xdr:rowOff>
    </xdr:to>
    <xdr:sp macro="" textlink="">
      <xdr:nvSpPr>
        <xdr:cNvPr id="149" name="楕円 148"/>
        <xdr:cNvSpPr/>
      </xdr:nvSpPr>
      <xdr:spPr>
        <a:xfrm>
          <a:off x="11576050" y="51745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4269</xdr:rowOff>
    </xdr:from>
    <xdr:to>
      <xdr:col>68</xdr:col>
      <xdr:colOff>73025</xdr:colOff>
      <xdr:row>32</xdr:row>
      <xdr:rowOff>34255</xdr:rowOff>
    </xdr:to>
    <xdr:cxnSp macro="">
      <xdr:nvCxnSpPr>
        <xdr:cNvPr id="150" name="直線コネクタ 149"/>
        <xdr:cNvCxnSpPr/>
      </xdr:nvCxnSpPr>
      <xdr:spPr>
        <a:xfrm flipV="1">
          <a:off x="11626850" y="5185869"/>
          <a:ext cx="70485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102129</xdr:rowOff>
    </xdr:from>
    <xdr:to>
      <xdr:col>60</xdr:col>
      <xdr:colOff>123825</xdr:colOff>
      <xdr:row>32</xdr:row>
      <xdr:rowOff>32279</xdr:rowOff>
    </xdr:to>
    <xdr:sp macro="" textlink="">
      <xdr:nvSpPr>
        <xdr:cNvPr id="151" name="楕円 150"/>
        <xdr:cNvSpPr/>
      </xdr:nvSpPr>
      <xdr:spPr>
        <a:xfrm>
          <a:off x="10871200" y="512180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152929</xdr:rowOff>
    </xdr:from>
    <xdr:to>
      <xdr:col>64</xdr:col>
      <xdr:colOff>73025</xdr:colOff>
      <xdr:row>32</xdr:row>
      <xdr:rowOff>34255</xdr:rowOff>
    </xdr:to>
    <xdr:cxnSp macro="">
      <xdr:nvCxnSpPr>
        <xdr:cNvPr id="152" name="直線コネクタ 151"/>
        <xdr:cNvCxnSpPr/>
      </xdr:nvCxnSpPr>
      <xdr:spPr>
        <a:xfrm>
          <a:off x="10922000" y="5172604"/>
          <a:ext cx="70485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xdr:cNvSpPr txBox="1"/>
      </xdr:nvSpPr>
      <xdr:spPr>
        <a:xfrm>
          <a:off x="12803265" y="46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xdr:cNvSpPr txBox="1"/>
      </xdr:nvSpPr>
      <xdr:spPr>
        <a:xfrm>
          <a:off x="12111115" y="477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xdr:cNvSpPr txBox="1"/>
      </xdr:nvSpPr>
      <xdr:spPr>
        <a:xfrm>
          <a:off x="11406265" y="478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0701415" y="476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22976</xdr:rowOff>
    </xdr:from>
    <xdr:ext cx="469744" cy="259045"/>
    <xdr:sp macro="" textlink="">
      <xdr:nvSpPr>
        <xdr:cNvPr id="157" name="n_1mainValue債務償還比率"/>
        <xdr:cNvSpPr txBox="1"/>
      </xdr:nvSpPr>
      <xdr:spPr>
        <a:xfrm>
          <a:off x="12803265" y="50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46196</xdr:rowOff>
    </xdr:from>
    <xdr:ext cx="469744" cy="259045"/>
    <xdr:sp macro="" textlink="">
      <xdr:nvSpPr>
        <xdr:cNvPr id="158" name="n_2mainValue債務償還比率"/>
        <xdr:cNvSpPr txBox="1"/>
      </xdr:nvSpPr>
      <xdr:spPr>
        <a:xfrm>
          <a:off x="12111115" y="522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76182</xdr:rowOff>
    </xdr:from>
    <xdr:ext cx="469744" cy="259045"/>
    <xdr:sp macro="" textlink="">
      <xdr:nvSpPr>
        <xdr:cNvPr id="159" name="n_3mainValue債務償還比率"/>
        <xdr:cNvSpPr txBox="1"/>
      </xdr:nvSpPr>
      <xdr:spPr>
        <a:xfrm>
          <a:off x="11406265" y="525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23406</xdr:rowOff>
    </xdr:from>
    <xdr:ext cx="469744" cy="259045"/>
    <xdr:sp macro="" textlink="">
      <xdr:nvSpPr>
        <xdr:cNvPr id="160" name="n_4mainValue債務償還比率"/>
        <xdr:cNvSpPr txBox="1"/>
      </xdr:nvSpPr>
      <xdr:spPr>
        <a:xfrm>
          <a:off x="10701415" y="52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79513" y="6791325"/>
          <a:ext cx="5462587"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79513" y="10344150"/>
          <a:ext cx="5462587"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52488" y="70262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465888" y="9550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52488" y="10553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465888" y="13157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80975"/>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06375"/>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31775"/>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80975"/>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06375"/>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31775"/>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41375"/>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73125"/>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73125"/>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409,075
401,505
1,241.70
190,208,167
185,526,848
3,538,354
103,405,647
235,383,562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73125"/>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892175"/>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892175"/>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04875"/>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19250"/>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646863" y="1619250"/>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41375"/>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04875"/>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52525"/>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63675"/>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8425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4297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19062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47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478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6687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02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41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0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55638"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464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04850" y="67722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80534" y="663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04850" y="6334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44654" y="6201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04850" y="590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44654" y="577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04850" y="5476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44654" y="5344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0485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44654" y="4906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0485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291965" y="5438013"/>
          <a:ext cx="0"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330700" y="671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217988" y="67128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330700" y="522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217988" y="54380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xdr:cNvSpPr txBox="1"/>
      </xdr:nvSpPr>
      <xdr:spPr>
        <a:xfrm>
          <a:off x="4330700" y="599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241800"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475038" y="5989383"/>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643188" y="596214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825625" y="592785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1008063" y="588899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1163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349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5177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7002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82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71" name="楕円 70"/>
        <xdr:cNvSpPr/>
      </xdr:nvSpPr>
      <xdr:spPr>
        <a:xfrm>
          <a:off x="4241800" y="60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34561</xdr:rowOff>
    </xdr:from>
    <xdr:ext cx="405111" cy="259045"/>
    <xdr:sp macro="" textlink="">
      <xdr:nvSpPr>
        <xdr:cNvPr id="72" name="【道路】&#10;有形固定資産減価償却率該当値テキスト"/>
        <xdr:cNvSpPr txBox="1"/>
      </xdr:nvSpPr>
      <xdr:spPr>
        <a:xfrm>
          <a:off x="4330700" y="586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135128</xdr:rowOff>
    </xdr:from>
    <xdr:to>
      <xdr:col>20</xdr:col>
      <xdr:colOff>38100</xdr:colOff>
      <xdr:row>37</xdr:row>
      <xdr:rowOff>65278</xdr:rowOff>
    </xdr:to>
    <xdr:sp macro="" textlink="">
      <xdr:nvSpPr>
        <xdr:cNvPr id="73" name="楕円 72"/>
        <xdr:cNvSpPr/>
      </xdr:nvSpPr>
      <xdr:spPr>
        <a:xfrm>
          <a:off x="3475038" y="596442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xdr:rowOff>
    </xdr:from>
    <xdr:to>
      <xdr:col>24</xdr:col>
      <xdr:colOff>63500</xdr:colOff>
      <xdr:row>37</xdr:row>
      <xdr:rowOff>62484</xdr:rowOff>
    </xdr:to>
    <xdr:cxnSp macro="">
      <xdr:nvCxnSpPr>
        <xdr:cNvPr id="74" name="直線コネクタ 73"/>
        <xdr:cNvCxnSpPr/>
      </xdr:nvCxnSpPr>
      <xdr:spPr>
        <a:xfrm>
          <a:off x="3525838" y="6005703"/>
          <a:ext cx="766762"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100838</xdr:rowOff>
    </xdr:from>
    <xdr:to>
      <xdr:col>15</xdr:col>
      <xdr:colOff>101600</xdr:colOff>
      <xdr:row>37</xdr:row>
      <xdr:rowOff>30988</xdr:rowOff>
    </xdr:to>
    <xdr:sp macro="" textlink="">
      <xdr:nvSpPr>
        <xdr:cNvPr id="75" name="楕円 74"/>
        <xdr:cNvSpPr/>
      </xdr:nvSpPr>
      <xdr:spPr>
        <a:xfrm>
          <a:off x="2643188" y="593013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151638</xdr:rowOff>
    </xdr:from>
    <xdr:to>
      <xdr:col>19</xdr:col>
      <xdr:colOff>177800</xdr:colOff>
      <xdr:row>37</xdr:row>
      <xdr:rowOff>14478</xdr:rowOff>
    </xdr:to>
    <xdr:cxnSp macro="">
      <xdr:nvCxnSpPr>
        <xdr:cNvPr id="76" name="直線コネクタ 75"/>
        <xdr:cNvCxnSpPr/>
      </xdr:nvCxnSpPr>
      <xdr:spPr>
        <a:xfrm>
          <a:off x="2693988" y="5980938"/>
          <a:ext cx="8318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39116</xdr:rowOff>
    </xdr:from>
    <xdr:to>
      <xdr:col>10</xdr:col>
      <xdr:colOff>165100</xdr:colOff>
      <xdr:row>36</xdr:row>
      <xdr:rowOff>140716</xdr:rowOff>
    </xdr:to>
    <xdr:sp macro="" textlink="">
      <xdr:nvSpPr>
        <xdr:cNvPr id="77" name="楕円 76"/>
        <xdr:cNvSpPr/>
      </xdr:nvSpPr>
      <xdr:spPr>
        <a:xfrm>
          <a:off x="1825625"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89916</xdr:rowOff>
    </xdr:from>
    <xdr:to>
      <xdr:col>15</xdr:col>
      <xdr:colOff>50800</xdr:colOff>
      <xdr:row>36</xdr:row>
      <xdr:rowOff>151638</xdr:rowOff>
    </xdr:to>
    <xdr:cxnSp macro="">
      <xdr:nvCxnSpPr>
        <xdr:cNvPr id="78" name="直線コネクタ 77"/>
        <xdr:cNvCxnSpPr/>
      </xdr:nvCxnSpPr>
      <xdr:spPr>
        <a:xfrm>
          <a:off x="1876425" y="5919216"/>
          <a:ext cx="817563"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xdr:cNvSpPr/>
      </xdr:nvSpPr>
      <xdr:spPr>
        <a:xfrm>
          <a:off x="1008063" y="587756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89916</xdr:rowOff>
    </xdr:from>
    <xdr:to>
      <xdr:col>10</xdr:col>
      <xdr:colOff>114300</xdr:colOff>
      <xdr:row>36</xdr:row>
      <xdr:rowOff>99060</xdr:rowOff>
    </xdr:to>
    <xdr:cxnSp macro="">
      <xdr:nvCxnSpPr>
        <xdr:cNvPr id="80" name="直線コネクタ 79"/>
        <xdr:cNvCxnSpPr/>
      </xdr:nvCxnSpPr>
      <xdr:spPr>
        <a:xfrm flipV="1">
          <a:off x="1058863" y="5919216"/>
          <a:ext cx="817562"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324869" y="607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xdr:cNvSpPr txBox="1"/>
      </xdr:nvSpPr>
      <xdr:spPr>
        <a:xfrm>
          <a:off x="2505719" y="604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xdr:cNvSpPr txBox="1"/>
      </xdr:nvSpPr>
      <xdr:spPr>
        <a:xfrm>
          <a:off x="1688157" y="601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xdr:cNvSpPr txBox="1"/>
      </xdr:nvSpPr>
      <xdr:spPr>
        <a:xfrm>
          <a:off x="87059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81805</xdr:rowOff>
    </xdr:from>
    <xdr:ext cx="405111" cy="259045"/>
    <xdr:sp macro="" textlink="">
      <xdr:nvSpPr>
        <xdr:cNvPr id="85" name="n_1mainValue【道路】&#10;有形固定資産減価償却率"/>
        <xdr:cNvSpPr txBox="1"/>
      </xdr:nvSpPr>
      <xdr:spPr>
        <a:xfrm>
          <a:off x="3324869" y="574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47515</xdr:rowOff>
    </xdr:from>
    <xdr:ext cx="405111" cy="259045"/>
    <xdr:sp macro="" textlink="">
      <xdr:nvSpPr>
        <xdr:cNvPr id="86" name="n_2mainValue【道路】&#10;有形固定資産減価償却率"/>
        <xdr:cNvSpPr txBox="1"/>
      </xdr:nvSpPr>
      <xdr:spPr>
        <a:xfrm>
          <a:off x="2505719" y="571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157243</xdr:rowOff>
    </xdr:from>
    <xdr:ext cx="405111" cy="259045"/>
    <xdr:sp macro="" textlink="">
      <xdr:nvSpPr>
        <xdr:cNvPr id="87" name="n_3mainValue【道路】&#10;有形固定資産減価償却率"/>
        <xdr:cNvSpPr txBox="1"/>
      </xdr:nvSpPr>
      <xdr:spPr>
        <a:xfrm>
          <a:off x="1688157" y="566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88" name="n_4mainValue【道路】&#10;有形固定資産減価償却率"/>
        <xdr:cNvSpPr txBox="1"/>
      </xdr:nvSpPr>
      <xdr:spPr>
        <a:xfrm>
          <a:off x="870594" y="5667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118225" y="39624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23093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23093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1755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1755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2327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2327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118225" y="50387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0801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118225" y="72009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118225" y="689337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679621" y="67606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118225" y="658585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5679621" y="6453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118225" y="627833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56796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118225" y="597081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56796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118225" y="566329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629789" y="55210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118225" y="534624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5629789" y="5213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118225" y="5038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629789" y="4906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118225" y="50387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9691053" y="5362248"/>
          <a:ext cx="0" cy="145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9729788" y="682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9617075" y="681924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9729788" y="51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9617075" y="536224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xdr:cNvSpPr txBox="1"/>
      </xdr:nvSpPr>
      <xdr:spPr>
        <a:xfrm>
          <a:off x="9729788" y="622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9655175" y="625137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8874125" y="625137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8056563" y="62609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224713" y="625518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407150" y="625866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5154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7487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9311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099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2817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15929</xdr:rowOff>
    </xdr:from>
    <xdr:to>
      <xdr:col>55</xdr:col>
      <xdr:colOff>50800</xdr:colOff>
      <xdr:row>37</xdr:row>
      <xdr:rowOff>117529</xdr:rowOff>
    </xdr:to>
    <xdr:sp macro="" textlink="">
      <xdr:nvSpPr>
        <xdr:cNvPr id="130" name="楕円 129"/>
        <xdr:cNvSpPr/>
      </xdr:nvSpPr>
      <xdr:spPr>
        <a:xfrm>
          <a:off x="9655175" y="6007154"/>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38806</xdr:rowOff>
    </xdr:from>
    <xdr:ext cx="469744" cy="259045"/>
    <xdr:sp macro="" textlink="">
      <xdr:nvSpPr>
        <xdr:cNvPr id="131" name="【道路】&#10;一人当たり延長該当値テキスト"/>
        <xdr:cNvSpPr txBox="1"/>
      </xdr:nvSpPr>
      <xdr:spPr>
        <a:xfrm>
          <a:off x="9729788" y="586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112377</xdr:rowOff>
    </xdr:from>
    <xdr:to>
      <xdr:col>50</xdr:col>
      <xdr:colOff>165100</xdr:colOff>
      <xdr:row>37</xdr:row>
      <xdr:rowOff>42527</xdr:rowOff>
    </xdr:to>
    <xdr:sp macro="" textlink="">
      <xdr:nvSpPr>
        <xdr:cNvPr id="132" name="楕円 131"/>
        <xdr:cNvSpPr/>
      </xdr:nvSpPr>
      <xdr:spPr>
        <a:xfrm>
          <a:off x="8874125" y="594167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163177</xdr:rowOff>
    </xdr:from>
    <xdr:to>
      <xdr:col>55</xdr:col>
      <xdr:colOff>0</xdr:colOff>
      <xdr:row>37</xdr:row>
      <xdr:rowOff>66729</xdr:rowOff>
    </xdr:to>
    <xdr:cxnSp macro="">
      <xdr:nvCxnSpPr>
        <xdr:cNvPr id="133" name="直線コネクタ 132"/>
        <xdr:cNvCxnSpPr/>
      </xdr:nvCxnSpPr>
      <xdr:spPr>
        <a:xfrm>
          <a:off x="8924925" y="5992477"/>
          <a:ext cx="766763" cy="6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119670</xdr:rowOff>
    </xdr:from>
    <xdr:to>
      <xdr:col>46</xdr:col>
      <xdr:colOff>38100</xdr:colOff>
      <xdr:row>37</xdr:row>
      <xdr:rowOff>49820</xdr:rowOff>
    </xdr:to>
    <xdr:sp macro="" textlink="">
      <xdr:nvSpPr>
        <xdr:cNvPr id="134" name="楕円 133"/>
        <xdr:cNvSpPr/>
      </xdr:nvSpPr>
      <xdr:spPr>
        <a:xfrm>
          <a:off x="8056563" y="594897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163177</xdr:rowOff>
    </xdr:from>
    <xdr:to>
      <xdr:col>50</xdr:col>
      <xdr:colOff>114300</xdr:colOff>
      <xdr:row>36</xdr:row>
      <xdr:rowOff>170470</xdr:rowOff>
    </xdr:to>
    <xdr:cxnSp macro="">
      <xdr:nvCxnSpPr>
        <xdr:cNvPr id="135" name="直線コネクタ 134"/>
        <xdr:cNvCxnSpPr/>
      </xdr:nvCxnSpPr>
      <xdr:spPr>
        <a:xfrm flipV="1">
          <a:off x="8107363" y="5992477"/>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139265</xdr:rowOff>
    </xdr:from>
    <xdr:to>
      <xdr:col>41</xdr:col>
      <xdr:colOff>101600</xdr:colOff>
      <xdr:row>37</xdr:row>
      <xdr:rowOff>69415</xdr:rowOff>
    </xdr:to>
    <xdr:sp macro="" textlink="">
      <xdr:nvSpPr>
        <xdr:cNvPr id="136" name="楕円 135"/>
        <xdr:cNvSpPr/>
      </xdr:nvSpPr>
      <xdr:spPr>
        <a:xfrm>
          <a:off x="7224713" y="59685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170470</xdr:rowOff>
    </xdr:from>
    <xdr:to>
      <xdr:col>45</xdr:col>
      <xdr:colOff>177800</xdr:colOff>
      <xdr:row>37</xdr:row>
      <xdr:rowOff>18615</xdr:rowOff>
    </xdr:to>
    <xdr:cxnSp macro="">
      <xdr:nvCxnSpPr>
        <xdr:cNvPr id="137" name="直線コネクタ 136"/>
        <xdr:cNvCxnSpPr/>
      </xdr:nvCxnSpPr>
      <xdr:spPr>
        <a:xfrm flipV="1">
          <a:off x="7275513" y="5990245"/>
          <a:ext cx="8318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153416</xdr:rowOff>
    </xdr:from>
    <xdr:to>
      <xdr:col>36</xdr:col>
      <xdr:colOff>165100</xdr:colOff>
      <xdr:row>37</xdr:row>
      <xdr:rowOff>83566</xdr:rowOff>
    </xdr:to>
    <xdr:sp macro="" textlink="">
      <xdr:nvSpPr>
        <xdr:cNvPr id="138" name="楕円 137"/>
        <xdr:cNvSpPr/>
      </xdr:nvSpPr>
      <xdr:spPr>
        <a:xfrm>
          <a:off x="6407150" y="598271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18615</xdr:rowOff>
    </xdr:from>
    <xdr:to>
      <xdr:col>41</xdr:col>
      <xdr:colOff>50800</xdr:colOff>
      <xdr:row>37</xdr:row>
      <xdr:rowOff>32766</xdr:rowOff>
    </xdr:to>
    <xdr:cxnSp macro="">
      <xdr:nvCxnSpPr>
        <xdr:cNvPr id="139" name="直線コネクタ 138"/>
        <xdr:cNvCxnSpPr/>
      </xdr:nvCxnSpPr>
      <xdr:spPr>
        <a:xfrm flipV="1">
          <a:off x="6457950" y="6009840"/>
          <a:ext cx="817563"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xdr:cNvSpPr txBox="1"/>
      </xdr:nvSpPr>
      <xdr:spPr>
        <a:xfrm>
          <a:off x="8691640" y="63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xdr:cNvSpPr txBox="1"/>
      </xdr:nvSpPr>
      <xdr:spPr>
        <a:xfrm>
          <a:off x="7886777" y="634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xdr:cNvSpPr txBox="1"/>
      </xdr:nvSpPr>
      <xdr:spPr>
        <a:xfrm>
          <a:off x="7054927" y="633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xdr:cNvSpPr txBox="1"/>
      </xdr:nvSpPr>
      <xdr:spPr>
        <a:xfrm>
          <a:off x="6237365" y="634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59054</xdr:rowOff>
    </xdr:from>
    <xdr:ext cx="469744" cy="259045"/>
    <xdr:sp macro="" textlink="">
      <xdr:nvSpPr>
        <xdr:cNvPr id="144" name="n_1mainValue【道路】&#10;一人当たり延長"/>
        <xdr:cNvSpPr txBox="1"/>
      </xdr:nvSpPr>
      <xdr:spPr>
        <a:xfrm>
          <a:off x="8691640" y="5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66347</xdr:rowOff>
    </xdr:from>
    <xdr:ext cx="469744" cy="259045"/>
    <xdr:sp macro="" textlink="">
      <xdr:nvSpPr>
        <xdr:cNvPr id="145" name="n_2mainValue【道路】&#10;一人当たり延長"/>
        <xdr:cNvSpPr txBox="1"/>
      </xdr:nvSpPr>
      <xdr:spPr>
        <a:xfrm>
          <a:off x="7886777" y="57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85942</xdr:rowOff>
    </xdr:from>
    <xdr:ext cx="469744" cy="259045"/>
    <xdr:sp macro="" textlink="">
      <xdr:nvSpPr>
        <xdr:cNvPr id="146" name="n_3mainValue【道路】&#10;一人当たり延長"/>
        <xdr:cNvSpPr txBox="1"/>
      </xdr:nvSpPr>
      <xdr:spPr>
        <a:xfrm>
          <a:off x="7054927" y="575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100093</xdr:rowOff>
    </xdr:from>
    <xdr:ext cx="469744" cy="259045"/>
    <xdr:sp macro="" textlink="">
      <xdr:nvSpPr>
        <xdr:cNvPr id="147" name="n_4mainValue【道路】&#10;一人当たり延長"/>
        <xdr:cNvSpPr txBox="1"/>
      </xdr:nvSpPr>
      <xdr:spPr>
        <a:xfrm>
          <a:off x="6237365" y="576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0485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318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318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7621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7621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819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819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0485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81038"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0485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80534"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04850"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80534" y="10306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04850"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44654" y="994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04850"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44654" y="958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04850"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44654"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04850"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44654" y="886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0485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94486" y="8506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0485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291965" y="892683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3307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217988" y="102222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330700" y="872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217988" y="89268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xdr:cNvSpPr txBox="1"/>
      </xdr:nvSpPr>
      <xdr:spPr>
        <a:xfrm>
          <a:off x="4330700" y="9563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241800" y="97123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475038" y="969137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643188" y="96799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825625" y="96532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1008063" y="964184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1163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349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5177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7002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82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88" name="楕円 187"/>
        <xdr:cNvSpPr/>
      </xdr:nvSpPr>
      <xdr:spPr>
        <a:xfrm>
          <a:off x="42418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89" name="【橋りょう・トンネル】&#10;有形固定資産減価償却率該当値テキスト"/>
        <xdr:cNvSpPr txBox="1"/>
      </xdr:nvSpPr>
      <xdr:spPr>
        <a:xfrm>
          <a:off x="4330700" y="988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xdr:rowOff>
    </xdr:from>
    <xdr:to>
      <xdr:col>20</xdr:col>
      <xdr:colOff>38100</xdr:colOff>
      <xdr:row>61</xdr:row>
      <xdr:rowOff>104140</xdr:rowOff>
    </xdr:to>
    <xdr:sp macro="" textlink="">
      <xdr:nvSpPr>
        <xdr:cNvPr id="190" name="楕円 189"/>
        <xdr:cNvSpPr/>
      </xdr:nvSpPr>
      <xdr:spPr>
        <a:xfrm>
          <a:off x="3475038" y="987996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76200</xdr:rowOff>
    </xdr:to>
    <xdr:cxnSp macro="">
      <xdr:nvCxnSpPr>
        <xdr:cNvPr id="191" name="直線コネクタ 190"/>
        <xdr:cNvCxnSpPr/>
      </xdr:nvCxnSpPr>
      <xdr:spPr>
        <a:xfrm>
          <a:off x="3525838" y="9930765"/>
          <a:ext cx="766762"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153035</xdr:rowOff>
    </xdr:from>
    <xdr:to>
      <xdr:col>15</xdr:col>
      <xdr:colOff>101600</xdr:colOff>
      <xdr:row>61</xdr:row>
      <xdr:rowOff>83185</xdr:rowOff>
    </xdr:to>
    <xdr:sp macro="" textlink="">
      <xdr:nvSpPr>
        <xdr:cNvPr id="192" name="楕円 191"/>
        <xdr:cNvSpPr/>
      </xdr:nvSpPr>
      <xdr:spPr>
        <a:xfrm>
          <a:off x="2643188" y="98685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61</xdr:row>
      <xdr:rowOff>53340</xdr:rowOff>
    </xdr:to>
    <xdr:cxnSp macro="">
      <xdr:nvCxnSpPr>
        <xdr:cNvPr id="193" name="直線コネクタ 192"/>
        <xdr:cNvCxnSpPr/>
      </xdr:nvCxnSpPr>
      <xdr:spPr>
        <a:xfrm>
          <a:off x="2693988" y="9909810"/>
          <a:ext cx="8318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4" name="楕円 193"/>
        <xdr:cNvSpPr/>
      </xdr:nvSpPr>
      <xdr:spPr>
        <a:xfrm>
          <a:off x="1825625" y="98132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32385</xdr:rowOff>
    </xdr:to>
    <xdr:cxnSp macro="">
      <xdr:nvCxnSpPr>
        <xdr:cNvPr id="195" name="直線コネクタ 194"/>
        <xdr:cNvCxnSpPr/>
      </xdr:nvCxnSpPr>
      <xdr:spPr>
        <a:xfrm>
          <a:off x="1876425" y="9864090"/>
          <a:ext cx="81756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124460</xdr:rowOff>
    </xdr:from>
    <xdr:to>
      <xdr:col>6</xdr:col>
      <xdr:colOff>38100</xdr:colOff>
      <xdr:row>61</xdr:row>
      <xdr:rowOff>54610</xdr:rowOff>
    </xdr:to>
    <xdr:sp macro="" textlink="">
      <xdr:nvSpPr>
        <xdr:cNvPr id="196" name="楕円 195"/>
        <xdr:cNvSpPr/>
      </xdr:nvSpPr>
      <xdr:spPr>
        <a:xfrm>
          <a:off x="1008063" y="983996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3810</xdr:rowOff>
    </xdr:to>
    <xdr:cxnSp macro="">
      <xdr:nvCxnSpPr>
        <xdr:cNvPr id="197" name="直線コネクタ 196"/>
        <xdr:cNvCxnSpPr/>
      </xdr:nvCxnSpPr>
      <xdr:spPr>
        <a:xfrm flipV="1">
          <a:off x="1058863" y="9864090"/>
          <a:ext cx="817562"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xdr:cNvSpPr txBox="1"/>
      </xdr:nvSpPr>
      <xdr:spPr>
        <a:xfrm>
          <a:off x="3324869"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xdr:cNvSpPr txBox="1"/>
      </xdr:nvSpPr>
      <xdr:spPr>
        <a:xfrm>
          <a:off x="2505719"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xdr:cNvSpPr txBox="1"/>
      </xdr:nvSpPr>
      <xdr:spPr>
        <a:xfrm>
          <a:off x="1688157"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xdr:cNvSpPr txBox="1"/>
      </xdr:nvSpPr>
      <xdr:spPr>
        <a:xfrm>
          <a:off x="87059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95267</xdr:rowOff>
    </xdr:from>
    <xdr:ext cx="405111" cy="259045"/>
    <xdr:sp macro="" textlink="">
      <xdr:nvSpPr>
        <xdr:cNvPr id="202" name="n_1mainValue【橋りょう・トンネル】&#10;有形固定資産減価償却率"/>
        <xdr:cNvSpPr txBox="1"/>
      </xdr:nvSpPr>
      <xdr:spPr>
        <a:xfrm>
          <a:off x="3324869"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74312</xdr:rowOff>
    </xdr:from>
    <xdr:ext cx="405111" cy="259045"/>
    <xdr:sp macro="" textlink="">
      <xdr:nvSpPr>
        <xdr:cNvPr id="203" name="n_2mainValue【橋りょう・トンネル】&#10;有形固定資産減価償却率"/>
        <xdr:cNvSpPr txBox="1"/>
      </xdr:nvSpPr>
      <xdr:spPr>
        <a:xfrm>
          <a:off x="2505719"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4" name="n_3mainValue【橋りょう・トンネル】&#10;有形固定資産減価償却率"/>
        <xdr:cNvSpPr txBox="1"/>
      </xdr:nvSpPr>
      <xdr:spPr>
        <a:xfrm>
          <a:off x="1688157" y="989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45737</xdr:rowOff>
    </xdr:from>
    <xdr:ext cx="405111" cy="259045"/>
    <xdr:sp macro="" textlink="">
      <xdr:nvSpPr>
        <xdr:cNvPr id="205" name="n_4mainValue【橋りょう・トンネル】&#10;有形固定資産減価償却率"/>
        <xdr:cNvSpPr txBox="1"/>
      </xdr:nvSpPr>
      <xdr:spPr>
        <a:xfrm>
          <a:off x="870594" y="992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118225" y="756285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23093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23093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1755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1755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2327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2327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118225" y="863917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0801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118225" y="10801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118225" y="10439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883727" y="103067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118225" y="100774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5565669" y="9944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118225" y="97155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5565669" y="9582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118225" y="9363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5565669" y="9230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118225" y="90011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5565669" y="886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118225" y="8639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5565669" y="850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118225" y="863917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9691053" y="9049649"/>
          <a:ext cx="0" cy="138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9729788" y="104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9617075" y="104347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9729788" y="883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9617075" y="904964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xdr:cNvSpPr txBox="1"/>
      </xdr:nvSpPr>
      <xdr:spPr>
        <a:xfrm>
          <a:off x="9729788" y="100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9655175" y="10040979"/>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8874125" y="1003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8056563" y="1004418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224713" y="10041265"/>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407150" y="1004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5154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7487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9311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099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2817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142596</xdr:rowOff>
    </xdr:from>
    <xdr:to>
      <xdr:col>55</xdr:col>
      <xdr:colOff>50800</xdr:colOff>
      <xdr:row>60</xdr:row>
      <xdr:rowOff>72746</xdr:rowOff>
    </xdr:to>
    <xdr:sp macro="" textlink="">
      <xdr:nvSpPr>
        <xdr:cNvPr id="245" name="楕円 244"/>
        <xdr:cNvSpPr/>
      </xdr:nvSpPr>
      <xdr:spPr>
        <a:xfrm>
          <a:off x="9655175" y="9696171"/>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165473</xdr:rowOff>
    </xdr:from>
    <xdr:ext cx="599010" cy="259045"/>
    <xdr:sp macro="" textlink="">
      <xdr:nvSpPr>
        <xdr:cNvPr id="246" name="【橋りょう・トンネル】&#10;一人当たり有形固定資産（償却資産）額該当値テキスト"/>
        <xdr:cNvSpPr txBox="1"/>
      </xdr:nvSpPr>
      <xdr:spPr>
        <a:xfrm>
          <a:off x="9729788" y="95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149545</xdr:rowOff>
    </xdr:from>
    <xdr:to>
      <xdr:col>50</xdr:col>
      <xdr:colOff>165100</xdr:colOff>
      <xdr:row>60</xdr:row>
      <xdr:rowOff>79695</xdr:rowOff>
    </xdr:to>
    <xdr:sp macro="" textlink="">
      <xdr:nvSpPr>
        <xdr:cNvPr id="247" name="楕円 246"/>
        <xdr:cNvSpPr/>
      </xdr:nvSpPr>
      <xdr:spPr>
        <a:xfrm>
          <a:off x="8874125" y="97031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21946</xdr:rowOff>
    </xdr:from>
    <xdr:to>
      <xdr:col>55</xdr:col>
      <xdr:colOff>0</xdr:colOff>
      <xdr:row>60</xdr:row>
      <xdr:rowOff>28895</xdr:rowOff>
    </xdr:to>
    <xdr:cxnSp macro="">
      <xdr:nvCxnSpPr>
        <xdr:cNvPr id="248" name="直線コネクタ 247"/>
        <xdr:cNvCxnSpPr/>
      </xdr:nvCxnSpPr>
      <xdr:spPr>
        <a:xfrm flipV="1">
          <a:off x="8924925" y="9737446"/>
          <a:ext cx="766763"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159261</xdr:rowOff>
    </xdr:from>
    <xdr:to>
      <xdr:col>46</xdr:col>
      <xdr:colOff>38100</xdr:colOff>
      <xdr:row>60</xdr:row>
      <xdr:rowOff>89411</xdr:rowOff>
    </xdr:to>
    <xdr:sp macro="" textlink="">
      <xdr:nvSpPr>
        <xdr:cNvPr id="249" name="楕円 248"/>
        <xdr:cNvSpPr/>
      </xdr:nvSpPr>
      <xdr:spPr>
        <a:xfrm>
          <a:off x="8056563" y="971283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28895</xdr:rowOff>
    </xdr:from>
    <xdr:to>
      <xdr:col>50</xdr:col>
      <xdr:colOff>114300</xdr:colOff>
      <xdr:row>60</xdr:row>
      <xdr:rowOff>38611</xdr:rowOff>
    </xdr:to>
    <xdr:cxnSp macro="">
      <xdr:nvCxnSpPr>
        <xdr:cNvPr id="250" name="直線コネクタ 249"/>
        <xdr:cNvCxnSpPr/>
      </xdr:nvCxnSpPr>
      <xdr:spPr>
        <a:xfrm flipV="1">
          <a:off x="8107363" y="9744395"/>
          <a:ext cx="817562"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163928</xdr:rowOff>
    </xdr:from>
    <xdr:to>
      <xdr:col>41</xdr:col>
      <xdr:colOff>101600</xdr:colOff>
      <xdr:row>60</xdr:row>
      <xdr:rowOff>94078</xdr:rowOff>
    </xdr:to>
    <xdr:sp macro="" textlink="">
      <xdr:nvSpPr>
        <xdr:cNvPr id="251" name="楕円 250"/>
        <xdr:cNvSpPr/>
      </xdr:nvSpPr>
      <xdr:spPr>
        <a:xfrm>
          <a:off x="7224713" y="971750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38611</xdr:rowOff>
    </xdr:from>
    <xdr:to>
      <xdr:col>45</xdr:col>
      <xdr:colOff>177800</xdr:colOff>
      <xdr:row>60</xdr:row>
      <xdr:rowOff>43278</xdr:rowOff>
    </xdr:to>
    <xdr:cxnSp macro="">
      <xdr:nvCxnSpPr>
        <xdr:cNvPr id="252" name="直線コネクタ 251"/>
        <xdr:cNvCxnSpPr/>
      </xdr:nvCxnSpPr>
      <xdr:spPr>
        <a:xfrm flipV="1">
          <a:off x="7275513" y="9754111"/>
          <a:ext cx="83185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9356</xdr:rowOff>
    </xdr:from>
    <xdr:to>
      <xdr:col>36</xdr:col>
      <xdr:colOff>165100</xdr:colOff>
      <xdr:row>60</xdr:row>
      <xdr:rowOff>110956</xdr:rowOff>
    </xdr:to>
    <xdr:sp macro="" textlink="">
      <xdr:nvSpPr>
        <xdr:cNvPr id="253" name="楕円 252"/>
        <xdr:cNvSpPr/>
      </xdr:nvSpPr>
      <xdr:spPr>
        <a:xfrm>
          <a:off x="6407150" y="972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43278</xdr:rowOff>
    </xdr:from>
    <xdr:to>
      <xdr:col>41</xdr:col>
      <xdr:colOff>50800</xdr:colOff>
      <xdr:row>60</xdr:row>
      <xdr:rowOff>60156</xdr:rowOff>
    </xdr:to>
    <xdr:cxnSp macro="">
      <xdr:nvCxnSpPr>
        <xdr:cNvPr id="254" name="直線コネクタ 253"/>
        <xdr:cNvCxnSpPr/>
      </xdr:nvCxnSpPr>
      <xdr:spPr>
        <a:xfrm flipV="1">
          <a:off x="6457950" y="9758778"/>
          <a:ext cx="817563"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xdr:cNvSpPr txBox="1"/>
      </xdr:nvSpPr>
      <xdr:spPr>
        <a:xfrm>
          <a:off x="8659324" y="1013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xdr:cNvSpPr txBox="1"/>
      </xdr:nvSpPr>
      <xdr:spPr>
        <a:xfrm>
          <a:off x="7854461" y="1013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xdr:cNvSpPr txBox="1"/>
      </xdr:nvSpPr>
      <xdr:spPr>
        <a:xfrm>
          <a:off x="7036899" y="1012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xdr:cNvSpPr txBox="1"/>
      </xdr:nvSpPr>
      <xdr:spPr>
        <a:xfrm>
          <a:off x="6205049" y="101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96222</xdr:rowOff>
    </xdr:from>
    <xdr:ext cx="599010" cy="259045"/>
    <xdr:sp macro="" textlink="">
      <xdr:nvSpPr>
        <xdr:cNvPr id="259" name="n_1mainValue【橋りょう・トンネル】&#10;一人当たり有形固定資産（償却資産）額"/>
        <xdr:cNvSpPr txBox="1"/>
      </xdr:nvSpPr>
      <xdr:spPr>
        <a:xfrm>
          <a:off x="8636533" y="948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105938</xdr:rowOff>
    </xdr:from>
    <xdr:ext cx="599010" cy="259045"/>
    <xdr:sp macro="" textlink="">
      <xdr:nvSpPr>
        <xdr:cNvPr id="260" name="n_2mainValue【橋りょう・トンネル】&#10;一人当たり有形固定資産（償却資産）額"/>
        <xdr:cNvSpPr txBox="1"/>
      </xdr:nvSpPr>
      <xdr:spPr>
        <a:xfrm>
          <a:off x="7822145" y="949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110605</xdr:rowOff>
    </xdr:from>
    <xdr:ext cx="599010" cy="259045"/>
    <xdr:sp macro="" textlink="">
      <xdr:nvSpPr>
        <xdr:cNvPr id="261" name="n_3mainValue【橋りょう・トンネル】&#10;一人当たり有形固定資産（償却資産）額"/>
        <xdr:cNvSpPr txBox="1"/>
      </xdr:nvSpPr>
      <xdr:spPr>
        <a:xfrm>
          <a:off x="7004583" y="950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127483</xdr:rowOff>
    </xdr:from>
    <xdr:ext cx="599010" cy="259045"/>
    <xdr:sp macro="" textlink="">
      <xdr:nvSpPr>
        <xdr:cNvPr id="262" name="n_4mainValue【橋りょう・トンネル】&#10;一人当たり有形固定資産（償却資産）額"/>
        <xdr:cNvSpPr txBox="1"/>
      </xdr:nvSpPr>
      <xdr:spPr>
        <a:xfrm>
          <a:off x="6172733" y="95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0485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318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318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621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621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819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819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0485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81038"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0485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80534" y="1425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04850" y="1408951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44654" y="139520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04850" y="137772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44654" y="13644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04850" y="1346971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44654"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04850" y="1316218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44654"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04850" y="1285466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44654" y="12721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04850" y="1254714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44654" y="124144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0485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44654" y="12106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0485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291965" y="12589601"/>
          <a:ext cx="0" cy="13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330700" y="1391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217988" y="1391439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330700" y="12374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217988" y="125896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xdr:cNvSpPr txBox="1"/>
      </xdr:nvSpPr>
      <xdr:spPr>
        <a:xfrm>
          <a:off x="4330700" y="13204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241800" y="13343527"/>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475038" y="1331740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643188" y="1328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825625" y="132583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1008063" y="1323548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1163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349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5177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7002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82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305" name="楕円 304"/>
        <xdr:cNvSpPr/>
      </xdr:nvSpPr>
      <xdr:spPr>
        <a:xfrm>
          <a:off x="4241800" y="1336965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70229</xdr:rowOff>
    </xdr:from>
    <xdr:ext cx="405111" cy="259045"/>
    <xdr:sp macro="" textlink="">
      <xdr:nvSpPr>
        <xdr:cNvPr id="306" name="【公営住宅】&#10;有形固定資産減価償却率該当値テキスト"/>
        <xdr:cNvSpPr txBox="1"/>
      </xdr:nvSpPr>
      <xdr:spPr>
        <a:xfrm>
          <a:off x="4330700" y="13348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26488</xdr:rowOff>
    </xdr:from>
    <xdr:to>
      <xdr:col>20</xdr:col>
      <xdr:colOff>38100</xdr:colOff>
      <xdr:row>82</xdr:row>
      <xdr:rowOff>128088</xdr:rowOff>
    </xdr:to>
    <xdr:sp macro="" textlink="">
      <xdr:nvSpPr>
        <xdr:cNvPr id="307" name="楕円 306"/>
        <xdr:cNvSpPr/>
      </xdr:nvSpPr>
      <xdr:spPr>
        <a:xfrm>
          <a:off x="3475038" y="1330433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77288</xdr:rowOff>
    </xdr:from>
    <xdr:to>
      <xdr:col>24</xdr:col>
      <xdr:colOff>63500</xdr:colOff>
      <xdr:row>82</xdr:row>
      <xdr:rowOff>142602</xdr:rowOff>
    </xdr:to>
    <xdr:cxnSp macro="">
      <xdr:nvCxnSpPr>
        <xdr:cNvPr id="308" name="直線コネクタ 307"/>
        <xdr:cNvCxnSpPr/>
      </xdr:nvCxnSpPr>
      <xdr:spPr>
        <a:xfrm>
          <a:off x="3525838" y="13355138"/>
          <a:ext cx="766762"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139156</xdr:rowOff>
    </xdr:from>
    <xdr:to>
      <xdr:col>15</xdr:col>
      <xdr:colOff>101600</xdr:colOff>
      <xdr:row>82</xdr:row>
      <xdr:rowOff>69306</xdr:rowOff>
    </xdr:to>
    <xdr:sp macro="" textlink="">
      <xdr:nvSpPr>
        <xdr:cNvPr id="309" name="楕円 308"/>
        <xdr:cNvSpPr/>
      </xdr:nvSpPr>
      <xdr:spPr>
        <a:xfrm>
          <a:off x="2643188" y="132550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18506</xdr:rowOff>
    </xdr:from>
    <xdr:to>
      <xdr:col>19</xdr:col>
      <xdr:colOff>177800</xdr:colOff>
      <xdr:row>82</xdr:row>
      <xdr:rowOff>77288</xdr:rowOff>
    </xdr:to>
    <xdr:cxnSp macro="">
      <xdr:nvCxnSpPr>
        <xdr:cNvPr id="310" name="直線コネクタ 309"/>
        <xdr:cNvCxnSpPr/>
      </xdr:nvCxnSpPr>
      <xdr:spPr>
        <a:xfrm>
          <a:off x="2693988" y="13296356"/>
          <a:ext cx="83185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37919</xdr:rowOff>
    </xdr:from>
    <xdr:to>
      <xdr:col>10</xdr:col>
      <xdr:colOff>165100</xdr:colOff>
      <xdr:row>81</xdr:row>
      <xdr:rowOff>139519</xdr:rowOff>
    </xdr:to>
    <xdr:sp macro="" textlink="">
      <xdr:nvSpPr>
        <xdr:cNvPr id="311" name="楕円 310"/>
        <xdr:cNvSpPr/>
      </xdr:nvSpPr>
      <xdr:spPr>
        <a:xfrm>
          <a:off x="1825625" y="131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88719</xdr:rowOff>
    </xdr:from>
    <xdr:to>
      <xdr:col>15</xdr:col>
      <xdr:colOff>50800</xdr:colOff>
      <xdr:row>82</xdr:row>
      <xdr:rowOff>18506</xdr:rowOff>
    </xdr:to>
    <xdr:cxnSp macro="">
      <xdr:nvCxnSpPr>
        <xdr:cNvPr id="312" name="直線コネクタ 311"/>
        <xdr:cNvCxnSpPr/>
      </xdr:nvCxnSpPr>
      <xdr:spPr>
        <a:xfrm>
          <a:off x="1876425" y="13204644"/>
          <a:ext cx="817563" cy="9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13" name="楕円 312"/>
        <xdr:cNvSpPr/>
      </xdr:nvSpPr>
      <xdr:spPr>
        <a:xfrm>
          <a:off x="1008063" y="1316037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88719</xdr:rowOff>
    </xdr:from>
    <xdr:to>
      <xdr:col>10</xdr:col>
      <xdr:colOff>114300</xdr:colOff>
      <xdr:row>81</xdr:row>
      <xdr:rowOff>95250</xdr:rowOff>
    </xdr:to>
    <xdr:cxnSp macro="">
      <xdr:nvCxnSpPr>
        <xdr:cNvPr id="314" name="直線コネクタ 313"/>
        <xdr:cNvCxnSpPr/>
      </xdr:nvCxnSpPr>
      <xdr:spPr>
        <a:xfrm flipV="1">
          <a:off x="1058863" y="13204644"/>
          <a:ext cx="817562"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xdr:cNvSpPr txBox="1"/>
      </xdr:nvSpPr>
      <xdr:spPr>
        <a:xfrm>
          <a:off x="3324869" y="13410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xdr:cNvSpPr txBox="1"/>
      </xdr:nvSpPr>
      <xdr:spPr>
        <a:xfrm>
          <a:off x="2505719" y="1337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xdr:cNvSpPr txBox="1"/>
      </xdr:nvSpPr>
      <xdr:spPr>
        <a:xfrm>
          <a:off x="1688157" y="13341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xdr:cNvSpPr txBox="1"/>
      </xdr:nvSpPr>
      <xdr:spPr>
        <a:xfrm>
          <a:off x="870594" y="1331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144615</xdr:rowOff>
    </xdr:from>
    <xdr:ext cx="405111" cy="259045"/>
    <xdr:sp macro="" textlink="">
      <xdr:nvSpPr>
        <xdr:cNvPr id="319" name="n_1mainValue【公営住宅】&#10;有形固定資産減価償却率"/>
        <xdr:cNvSpPr txBox="1"/>
      </xdr:nvSpPr>
      <xdr:spPr>
        <a:xfrm>
          <a:off x="3324869" y="1309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85833</xdr:rowOff>
    </xdr:from>
    <xdr:ext cx="405111" cy="259045"/>
    <xdr:sp macro="" textlink="">
      <xdr:nvSpPr>
        <xdr:cNvPr id="320" name="n_2mainValue【公営住宅】&#10;有形固定資産減価償却率"/>
        <xdr:cNvSpPr txBox="1"/>
      </xdr:nvSpPr>
      <xdr:spPr>
        <a:xfrm>
          <a:off x="2505719" y="130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21" name="n_3mainValue【公営住宅】&#10;有形固定資産減価償却率"/>
        <xdr:cNvSpPr txBox="1"/>
      </xdr:nvSpPr>
      <xdr:spPr>
        <a:xfrm>
          <a:off x="1688157" y="129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22" name="n_4mainValue【公営住宅】&#10;有形固定資産減価償却率"/>
        <xdr:cNvSpPr txBox="1"/>
      </xdr:nvSpPr>
      <xdr:spPr>
        <a:xfrm>
          <a:off x="870594" y="1295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118225" y="111633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23093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23093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1755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1755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2327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2327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118225" y="122396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0801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118225" y="1440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118225" y="13963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679621" y="1383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118225" y="1353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679621" y="1340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118225" y="1310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679621" y="12964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118225" y="1266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679621" y="1253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118225" y="122396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679621"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118225" y="122396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9691053" y="12591822"/>
          <a:ext cx="0" cy="1367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9729788" y="1396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9617075" y="1395907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9729788" y="1237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9617075" y="1259182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xdr:cNvSpPr txBox="1"/>
      </xdr:nvSpPr>
      <xdr:spPr>
        <a:xfrm>
          <a:off x="9729788" y="13201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9655175" y="1334013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8874125" y="1333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8056563" y="1332915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224713" y="1331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407150" y="133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5154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7487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9311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099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2817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69596</xdr:rowOff>
    </xdr:from>
    <xdr:to>
      <xdr:col>55</xdr:col>
      <xdr:colOff>50800</xdr:colOff>
      <xdr:row>82</xdr:row>
      <xdr:rowOff>171196</xdr:rowOff>
    </xdr:to>
    <xdr:sp macro="" textlink="">
      <xdr:nvSpPr>
        <xdr:cNvPr id="360" name="楕円 359"/>
        <xdr:cNvSpPr/>
      </xdr:nvSpPr>
      <xdr:spPr>
        <a:xfrm>
          <a:off x="9655175" y="1334744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48023</xdr:rowOff>
    </xdr:from>
    <xdr:ext cx="469744" cy="259045"/>
    <xdr:sp macro="" textlink="">
      <xdr:nvSpPr>
        <xdr:cNvPr id="361" name="【公営住宅】&#10;一人当たり面積該当値テキスト"/>
        <xdr:cNvSpPr txBox="1"/>
      </xdr:nvSpPr>
      <xdr:spPr>
        <a:xfrm>
          <a:off x="9729788"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70510</xdr:rowOff>
    </xdr:from>
    <xdr:to>
      <xdr:col>50</xdr:col>
      <xdr:colOff>165100</xdr:colOff>
      <xdr:row>83</xdr:row>
      <xdr:rowOff>660</xdr:rowOff>
    </xdr:to>
    <xdr:sp macro="" textlink="">
      <xdr:nvSpPr>
        <xdr:cNvPr id="362" name="楕円 361"/>
        <xdr:cNvSpPr/>
      </xdr:nvSpPr>
      <xdr:spPr>
        <a:xfrm>
          <a:off x="8874125" y="133483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120396</xdr:rowOff>
    </xdr:from>
    <xdr:to>
      <xdr:col>55</xdr:col>
      <xdr:colOff>0</xdr:colOff>
      <xdr:row>82</xdr:row>
      <xdr:rowOff>121310</xdr:rowOff>
    </xdr:to>
    <xdr:cxnSp macro="">
      <xdr:nvCxnSpPr>
        <xdr:cNvPr id="363" name="直線コネクタ 362"/>
        <xdr:cNvCxnSpPr/>
      </xdr:nvCxnSpPr>
      <xdr:spPr>
        <a:xfrm flipV="1">
          <a:off x="8924925" y="13398246"/>
          <a:ext cx="766763"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72340</xdr:rowOff>
    </xdr:from>
    <xdr:to>
      <xdr:col>46</xdr:col>
      <xdr:colOff>38100</xdr:colOff>
      <xdr:row>83</xdr:row>
      <xdr:rowOff>2490</xdr:rowOff>
    </xdr:to>
    <xdr:sp macro="" textlink="">
      <xdr:nvSpPr>
        <xdr:cNvPr id="364" name="楕円 363"/>
        <xdr:cNvSpPr/>
      </xdr:nvSpPr>
      <xdr:spPr>
        <a:xfrm>
          <a:off x="8056563" y="1335019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121310</xdr:rowOff>
    </xdr:from>
    <xdr:to>
      <xdr:col>50</xdr:col>
      <xdr:colOff>114300</xdr:colOff>
      <xdr:row>82</xdr:row>
      <xdr:rowOff>123140</xdr:rowOff>
    </xdr:to>
    <xdr:cxnSp macro="">
      <xdr:nvCxnSpPr>
        <xdr:cNvPr id="365" name="直線コネクタ 364"/>
        <xdr:cNvCxnSpPr/>
      </xdr:nvCxnSpPr>
      <xdr:spPr>
        <a:xfrm flipV="1">
          <a:off x="8107363" y="13399160"/>
          <a:ext cx="817562"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75997</xdr:rowOff>
    </xdr:from>
    <xdr:to>
      <xdr:col>41</xdr:col>
      <xdr:colOff>101600</xdr:colOff>
      <xdr:row>83</xdr:row>
      <xdr:rowOff>6147</xdr:rowOff>
    </xdr:to>
    <xdr:sp macro="" textlink="">
      <xdr:nvSpPr>
        <xdr:cNvPr id="366" name="楕円 365"/>
        <xdr:cNvSpPr/>
      </xdr:nvSpPr>
      <xdr:spPr>
        <a:xfrm>
          <a:off x="7224713" y="133538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123140</xdr:rowOff>
    </xdr:from>
    <xdr:to>
      <xdr:col>45</xdr:col>
      <xdr:colOff>177800</xdr:colOff>
      <xdr:row>82</xdr:row>
      <xdr:rowOff>126797</xdr:rowOff>
    </xdr:to>
    <xdr:cxnSp macro="">
      <xdr:nvCxnSpPr>
        <xdr:cNvPr id="367" name="直線コネクタ 366"/>
        <xdr:cNvCxnSpPr/>
      </xdr:nvCxnSpPr>
      <xdr:spPr>
        <a:xfrm flipV="1">
          <a:off x="7275513" y="13400990"/>
          <a:ext cx="8318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76912</xdr:rowOff>
    </xdr:from>
    <xdr:to>
      <xdr:col>36</xdr:col>
      <xdr:colOff>165100</xdr:colOff>
      <xdr:row>83</xdr:row>
      <xdr:rowOff>7062</xdr:rowOff>
    </xdr:to>
    <xdr:sp macro="" textlink="">
      <xdr:nvSpPr>
        <xdr:cNvPr id="368" name="楕円 367"/>
        <xdr:cNvSpPr/>
      </xdr:nvSpPr>
      <xdr:spPr>
        <a:xfrm>
          <a:off x="6407150" y="1335476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126797</xdr:rowOff>
    </xdr:from>
    <xdr:to>
      <xdr:col>41</xdr:col>
      <xdr:colOff>50800</xdr:colOff>
      <xdr:row>82</xdr:row>
      <xdr:rowOff>127712</xdr:rowOff>
    </xdr:to>
    <xdr:cxnSp macro="">
      <xdr:nvCxnSpPr>
        <xdr:cNvPr id="369" name="直線コネクタ 368"/>
        <xdr:cNvCxnSpPr/>
      </xdr:nvCxnSpPr>
      <xdr:spPr>
        <a:xfrm flipV="1">
          <a:off x="6457950" y="13404647"/>
          <a:ext cx="817563"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xdr:cNvSpPr txBox="1"/>
      </xdr:nvSpPr>
      <xdr:spPr>
        <a:xfrm>
          <a:off x="8691640" y="131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xdr:cNvSpPr txBox="1"/>
      </xdr:nvSpPr>
      <xdr:spPr>
        <a:xfrm>
          <a:off x="7886777" y="1311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xdr:cNvSpPr txBox="1"/>
      </xdr:nvSpPr>
      <xdr:spPr>
        <a:xfrm>
          <a:off x="7054927" y="1311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xdr:cNvSpPr txBox="1"/>
      </xdr:nvSpPr>
      <xdr:spPr>
        <a:xfrm>
          <a:off x="6237365" y="1310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163237</xdr:rowOff>
    </xdr:from>
    <xdr:ext cx="469744" cy="259045"/>
    <xdr:sp macro="" textlink="">
      <xdr:nvSpPr>
        <xdr:cNvPr id="374" name="n_1mainValue【公営住宅】&#10;一人当たり面積"/>
        <xdr:cNvSpPr txBox="1"/>
      </xdr:nvSpPr>
      <xdr:spPr>
        <a:xfrm>
          <a:off x="869164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165067</xdr:rowOff>
    </xdr:from>
    <xdr:ext cx="469744" cy="259045"/>
    <xdr:sp macro="" textlink="">
      <xdr:nvSpPr>
        <xdr:cNvPr id="375" name="n_2mainValue【公営住宅】&#10;一人当たり面積"/>
        <xdr:cNvSpPr txBox="1"/>
      </xdr:nvSpPr>
      <xdr:spPr>
        <a:xfrm>
          <a:off x="7886777" y="1343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168724</xdr:rowOff>
    </xdr:from>
    <xdr:ext cx="469744" cy="259045"/>
    <xdr:sp macro="" textlink="">
      <xdr:nvSpPr>
        <xdr:cNvPr id="376" name="n_3mainValue【公営住宅】&#10;一人当たり面積"/>
        <xdr:cNvSpPr txBox="1"/>
      </xdr:nvSpPr>
      <xdr:spPr>
        <a:xfrm>
          <a:off x="7054927" y="1344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169639</xdr:rowOff>
    </xdr:from>
    <xdr:ext cx="469744" cy="259045"/>
    <xdr:sp macro="" textlink="">
      <xdr:nvSpPr>
        <xdr:cNvPr id="377" name="n_4mainValue【公営住宅】&#10;一人当たり面積"/>
        <xdr:cNvSpPr txBox="1"/>
      </xdr:nvSpPr>
      <xdr:spPr>
        <a:xfrm>
          <a:off x="6237365" y="134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0485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318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318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621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621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819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819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0485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81038"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0485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80534"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0485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80534"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0485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44654" y="17145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0485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44654" y="1678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0485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44654" y="16421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0485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44654" y="16059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0485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394486" y="15707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0485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xdr:cNvCxnSpPr/>
      </xdr:nvCxnSpPr>
      <xdr:spPr>
        <a:xfrm flipV="1">
          <a:off x="4291965" y="1620012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xdr:cNvSpPr txBox="1"/>
      </xdr:nvSpPr>
      <xdr:spPr>
        <a:xfrm>
          <a:off x="4330700"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xdr:cNvCxnSpPr/>
      </xdr:nvCxnSpPr>
      <xdr:spPr>
        <a:xfrm>
          <a:off x="4217988" y="175907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xdr:cNvSpPr txBox="1"/>
      </xdr:nvSpPr>
      <xdr:spPr>
        <a:xfrm>
          <a:off x="4330700" y="1599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217988" y="162001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74947</xdr:rowOff>
    </xdr:from>
    <xdr:ext cx="405111" cy="259045"/>
    <xdr:sp macro="" textlink="">
      <xdr:nvSpPr>
        <xdr:cNvPr id="407" name="【港湾・漁港】&#10;有形固定資産減価償却率平均値テキスト"/>
        <xdr:cNvSpPr txBox="1"/>
      </xdr:nvSpPr>
      <xdr:spPr>
        <a:xfrm>
          <a:off x="4330700" y="16915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xdr:cNvSpPr/>
      </xdr:nvSpPr>
      <xdr:spPr>
        <a:xfrm>
          <a:off x="4241800" y="170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xdr:cNvSpPr/>
      </xdr:nvSpPr>
      <xdr:spPr>
        <a:xfrm>
          <a:off x="3475038" y="1705800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xdr:cNvSpPr/>
      </xdr:nvSpPr>
      <xdr:spPr>
        <a:xfrm>
          <a:off x="2643188" y="170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xdr:cNvSpPr/>
      </xdr:nvSpPr>
      <xdr:spPr>
        <a:xfrm>
          <a:off x="1825625" y="1701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xdr:cNvSpPr/>
      </xdr:nvSpPr>
      <xdr:spPr>
        <a:xfrm>
          <a:off x="1008063" y="170256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11638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349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5177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7002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82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103505</xdr:rowOff>
    </xdr:from>
    <xdr:to>
      <xdr:col>24</xdr:col>
      <xdr:colOff>114300</xdr:colOff>
      <xdr:row>106</xdr:row>
      <xdr:rowOff>33655</xdr:rowOff>
    </xdr:to>
    <xdr:sp macro="" textlink="">
      <xdr:nvSpPr>
        <xdr:cNvPr id="418" name="楕円 417"/>
        <xdr:cNvSpPr/>
      </xdr:nvSpPr>
      <xdr:spPr>
        <a:xfrm>
          <a:off x="4241800" y="171056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81932</xdr:rowOff>
    </xdr:from>
    <xdr:ext cx="405111" cy="259045"/>
    <xdr:sp macro="" textlink="">
      <xdr:nvSpPr>
        <xdr:cNvPr id="419" name="【港湾・漁港】&#10;有形固定資産減価償却率該当値テキスト"/>
        <xdr:cNvSpPr txBox="1"/>
      </xdr:nvSpPr>
      <xdr:spPr>
        <a:xfrm>
          <a:off x="4330700" y="1708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118745</xdr:rowOff>
    </xdr:from>
    <xdr:to>
      <xdr:col>20</xdr:col>
      <xdr:colOff>38100</xdr:colOff>
      <xdr:row>105</xdr:row>
      <xdr:rowOff>48895</xdr:rowOff>
    </xdr:to>
    <xdr:sp macro="" textlink="">
      <xdr:nvSpPr>
        <xdr:cNvPr id="420" name="楕円 419"/>
        <xdr:cNvSpPr/>
      </xdr:nvSpPr>
      <xdr:spPr>
        <a:xfrm>
          <a:off x="3475038" y="1695894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169545</xdr:rowOff>
    </xdr:from>
    <xdr:to>
      <xdr:col>24</xdr:col>
      <xdr:colOff>63500</xdr:colOff>
      <xdr:row>105</xdr:row>
      <xdr:rowOff>154305</xdr:rowOff>
    </xdr:to>
    <xdr:cxnSp macro="">
      <xdr:nvCxnSpPr>
        <xdr:cNvPr id="421" name="直線コネクタ 420"/>
        <xdr:cNvCxnSpPr/>
      </xdr:nvCxnSpPr>
      <xdr:spPr>
        <a:xfrm>
          <a:off x="3525838" y="17000220"/>
          <a:ext cx="766762"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22" name="楕円 421"/>
        <xdr:cNvSpPr/>
      </xdr:nvSpPr>
      <xdr:spPr>
        <a:xfrm>
          <a:off x="2643188" y="169341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104</xdr:row>
      <xdr:rowOff>169545</xdr:rowOff>
    </xdr:to>
    <xdr:cxnSp macro="">
      <xdr:nvCxnSpPr>
        <xdr:cNvPr id="423" name="直線コネクタ 422"/>
        <xdr:cNvCxnSpPr/>
      </xdr:nvCxnSpPr>
      <xdr:spPr>
        <a:xfrm>
          <a:off x="2693988" y="16984980"/>
          <a:ext cx="8318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424" name="楕円 423"/>
        <xdr:cNvSpPr/>
      </xdr:nvSpPr>
      <xdr:spPr>
        <a:xfrm>
          <a:off x="1825625" y="1690370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114300</xdr:rowOff>
    </xdr:from>
    <xdr:to>
      <xdr:col>15</xdr:col>
      <xdr:colOff>50800</xdr:colOff>
      <xdr:row>104</xdr:row>
      <xdr:rowOff>144780</xdr:rowOff>
    </xdr:to>
    <xdr:cxnSp macro="">
      <xdr:nvCxnSpPr>
        <xdr:cNvPr id="425" name="直線コネクタ 424"/>
        <xdr:cNvCxnSpPr/>
      </xdr:nvCxnSpPr>
      <xdr:spPr>
        <a:xfrm>
          <a:off x="1876425" y="16954500"/>
          <a:ext cx="817563"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93980</xdr:rowOff>
    </xdr:from>
    <xdr:to>
      <xdr:col>6</xdr:col>
      <xdr:colOff>38100</xdr:colOff>
      <xdr:row>105</xdr:row>
      <xdr:rowOff>24130</xdr:rowOff>
    </xdr:to>
    <xdr:sp macro="" textlink="">
      <xdr:nvSpPr>
        <xdr:cNvPr id="426" name="楕円 425"/>
        <xdr:cNvSpPr/>
      </xdr:nvSpPr>
      <xdr:spPr>
        <a:xfrm>
          <a:off x="1008063" y="1693418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114300</xdr:rowOff>
    </xdr:from>
    <xdr:to>
      <xdr:col>10</xdr:col>
      <xdr:colOff>114300</xdr:colOff>
      <xdr:row>104</xdr:row>
      <xdr:rowOff>144780</xdr:rowOff>
    </xdr:to>
    <xdr:cxnSp macro="">
      <xdr:nvCxnSpPr>
        <xdr:cNvPr id="427" name="直線コネクタ 426"/>
        <xdr:cNvCxnSpPr/>
      </xdr:nvCxnSpPr>
      <xdr:spPr>
        <a:xfrm flipV="1">
          <a:off x="1058863" y="16954500"/>
          <a:ext cx="817562"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xdr:cNvSpPr txBox="1"/>
      </xdr:nvSpPr>
      <xdr:spPr>
        <a:xfrm>
          <a:off x="3324869"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xdr:cNvSpPr txBox="1"/>
      </xdr:nvSpPr>
      <xdr:spPr>
        <a:xfrm>
          <a:off x="2505719"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xdr:cNvSpPr txBox="1"/>
      </xdr:nvSpPr>
      <xdr:spPr>
        <a:xfrm>
          <a:off x="1688157"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xdr:cNvSpPr txBox="1"/>
      </xdr:nvSpPr>
      <xdr:spPr>
        <a:xfrm>
          <a:off x="870594"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65422</xdr:rowOff>
    </xdr:from>
    <xdr:ext cx="405111" cy="259045"/>
    <xdr:sp macro="" textlink="">
      <xdr:nvSpPr>
        <xdr:cNvPr id="432" name="n_1mainValue【港湾・漁港】&#10;有形固定資産減価償却率"/>
        <xdr:cNvSpPr txBox="1"/>
      </xdr:nvSpPr>
      <xdr:spPr>
        <a:xfrm>
          <a:off x="3324869" y="1674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433" name="n_2mainValue【港湾・漁港】&#10;有形固定資産減価償却率"/>
        <xdr:cNvSpPr txBox="1"/>
      </xdr:nvSpPr>
      <xdr:spPr>
        <a:xfrm>
          <a:off x="2505719"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10177</xdr:rowOff>
    </xdr:from>
    <xdr:ext cx="405111" cy="259045"/>
    <xdr:sp macro="" textlink="">
      <xdr:nvSpPr>
        <xdr:cNvPr id="434" name="n_3mainValue【港湾・漁港】&#10;有形固定資産減価償却率"/>
        <xdr:cNvSpPr txBox="1"/>
      </xdr:nvSpPr>
      <xdr:spPr>
        <a:xfrm>
          <a:off x="1688157" y="1668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35" name="n_4mainValue【港湾・漁港】&#10;有形固定資産減価償却率"/>
        <xdr:cNvSpPr txBox="1"/>
      </xdr:nvSpPr>
      <xdr:spPr>
        <a:xfrm>
          <a:off x="870594"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118225" y="14754225"/>
          <a:ext cx="4367213"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23093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23093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1755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1755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2327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2327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118225" y="15840075"/>
          <a:ext cx="4367213"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0801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118225" y="1799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118225" y="1768520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5883727" y="175525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118225" y="1737768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5565669" y="172449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118225" y="1707016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5565669" y="169374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118225" y="1676263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5565669" y="1662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118225" y="1645511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5565669" y="1632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118225" y="1614759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5565669" y="160148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118225" y="15840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5565669" y="15707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118225" y="15840075"/>
          <a:ext cx="4367213"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xdr:cNvCxnSpPr/>
      </xdr:nvCxnSpPr>
      <xdr:spPr>
        <a:xfrm flipV="1">
          <a:off x="9691053" y="16246787"/>
          <a:ext cx="0" cy="143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xdr:cNvSpPr txBox="1"/>
      </xdr:nvSpPr>
      <xdr:spPr>
        <a:xfrm>
          <a:off x="9729788" y="176889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xdr:cNvCxnSpPr/>
      </xdr:nvCxnSpPr>
      <xdr:spPr>
        <a:xfrm>
          <a:off x="9617075" y="1768507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xdr:cNvSpPr txBox="1"/>
      </xdr:nvSpPr>
      <xdr:spPr>
        <a:xfrm>
          <a:off x="9729788" y="1603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xdr:cNvCxnSpPr/>
      </xdr:nvCxnSpPr>
      <xdr:spPr>
        <a:xfrm>
          <a:off x="9617075" y="1624678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xdr:cNvSpPr txBox="1"/>
      </xdr:nvSpPr>
      <xdr:spPr>
        <a:xfrm>
          <a:off x="9729788" y="173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xdr:cNvSpPr/>
      </xdr:nvSpPr>
      <xdr:spPr>
        <a:xfrm>
          <a:off x="9655175" y="1747336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xdr:cNvSpPr/>
      </xdr:nvSpPr>
      <xdr:spPr>
        <a:xfrm>
          <a:off x="8874125" y="1745543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xdr:cNvSpPr/>
      </xdr:nvSpPr>
      <xdr:spPr>
        <a:xfrm>
          <a:off x="8056563" y="1745296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xdr:cNvSpPr/>
      </xdr:nvSpPr>
      <xdr:spPr>
        <a:xfrm>
          <a:off x="7224713" y="174560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xdr:cNvSpPr/>
      </xdr:nvSpPr>
      <xdr:spPr>
        <a:xfrm>
          <a:off x="6407150" y="1744101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5154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7487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9311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099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2817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57378</xdr:rowOff>
    </xdr:from>
    <xdr:to>
      <xdr:col>55</xdr:col>
      <xdr:colOff>50800</xdr:colOff>
      <xdr:row>108</xdr:row>
      <xdr:rowOff>158978</xdr:rowOff>
    </xdr:to>
    <xdr:sp macro="" textlink="">
      <xdr:nvSpPr>
        <xdr:cNvPr id="477" name="楕円 476"/>
        <xdr:cNvSpPr/>
      </xdr:nvSpPr>
      <xdr:spPr>
        <a:xfrm>
          <a:off x="9655175" y="1754527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143755</xdr:rowOff>
    </xdr:from>
    <xdr:ext cx="534377" cy="259045"/>
    <xdr:sp macro="" textlink="">
      <xdr:nvSpPr>
        <xdr:cNvPr id="478" name="【港湾・漁港】&#10;一人当たり有形固定資産（償却資産）額該当値テキスト"/>
        <xdr:cNvSpPr txBox="1"/>
      </xdr:nvSpPr>
      <xdr:spPr>
        <a:xfrm>
          <a:off x="9729788" y="1746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44312</xdr:rowOff>
    </xdr:from>
    <xdr:to>
      <xdr:col>50</xdr:col>
      <xdr:colOff>165100</xdr:colOff>
      <xdr:row>108</xdr:row>
      <xdr:rowOff>145912</xdr:rowOff>
    </xdr:to>
    <xdr:sp macro="" textlink="">
      <xdr:nvSpPr>
        <xdr:cNvPr id="479" name="楕円 478"/>
        <xdr:cNvSpPr/>
      </xdr:nvSpPr>
      <xdr:spPr>
        <a:xfrm>
          <a:off x="8874125" y="175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95112</xdr:rowOff>
    </xdr:from>
    <xdr:to>
      <xdr:col>55</xdr:col>
      <xdr:colOff>0</xdr:colOff>
      <xdr:row>108</xdr:row>
      <xdr:rowOff>108178</xdr:rowOff>
    </xdr:to>
    <xdr:cxnSp macro="">
      <xdr:nvCxnSpPr>
        <xdr:cNvPr id="480" name="直線コネクタ 479"/>
        <xdr:cNvCxnSpPr/>
      </xdr:nvCxnSpPr>
      <xdr:spPr>
        <a:xfrm>
          <a:off x="8924925" y="17583012"/>
          <a:ext cx="766763"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45089</xdr:rowOff>
    </xdr:from>
    <xdr:to>
      <xdr:col>46</xdr:col>
      <xdr:colOff>38100</xdr:colOff>
      <xdr:row>108</xdr:row>
      <xdr:rowOff>146689</xdr:rowOff>
    </xdr:to>
    <xdr:sp macro="" textlink="">
      <xdr:nvSpPr>
        <xdr:cNvPr id="481" name="楕円 480"/>
        <xdr:cNvSpPr/>
      </xdr:nvSpPr>
      <xdr:spPr>
        <a:xfrm>
          <a:off x="8056563" y="175329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95112</xdr:rowOff>
    </xdr:from>
    <xdr:to>
      <xdr:col>50</xdr:col>
      <xdr:colOff>114300</xdr:colOff>
      <xdr:row>108</xdr:row>
      <xdr:rowOff>95889</xdr:rowOff>
    </xdr:to>
    <xdr:cxnSp macro="">
      <xdr:nvCxnSpPr>
        <xdr:cNvPr id="482" name="直線コネクタ 481"/>
        <xdr:cNvCxnSpPr/>
      </xdr:nvCxnSpPr>
      <xdr:spPr>
        <a:xfrm flipV="1">
          <a:off x="8107363" y="17583012"/>
          <a:ext cx="817562"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48571</xdr:rowOff>
    </xdr:from>
    <xdr:to>
      <xdr:col>41</xdr:col>
      <xdr:colOff>101600</xdr:colOff>
      <xdr:row>108</xdr:row>
      <xdr:rowOff>150171</xdr:rowOff>
    </xdr:to>
    <xdr:sp macro="" textlink="">
      <xdr:nvSpPr>
        <xdr:cNvPr id="483" name="楕円 482"/>
        <xdr:cNvSpPr/>
      </xdr:nvSpPr>
      <xdr:spPr>
        <a:xfrm>
          <a:off x="7224713" y="1753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95889</xdr:rowOff>
    </xdr:from>
    <xdr:to>
      <xdr:col>45</xdr:col>
      <xdr:colOff>177800</xdr:colOff>
      <xdr:row>108</xdr:row>
      <xdr:rowOff>99371</xdr:rowOff>
    </xdr:to>
    <xdr:cxnSp macro="">
      <xdr:nvCxnSpPr>
        <xdr:cNvPr id="484" name="直線コネクタ 483"/>
        <xdr:cNvCxnSpPr/>
      </xdr:nvCxnSpPr>
      <xdr:spPr>
        <a:xfrm flipV="1">
          <a:off x="7275513" y="17583789"/>
          <a:ext cx="83185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51685</xdr:rowOff>
    </xdr:from>
    <xdr:to>
      <xdr:col>36</xdr:col>
      <xdr:colOff>165100</xdr:colOff>
      <xdr:row>108</xdr:row>
      <xdr:rowOff>153285</xdr:rowOff>
    </xdr:to>
    <xdr:sp macro="" textlink="">
      <xdr:nvSpPr>
        <xdr:cNvPr id="485" name="楕円 484"/>
        <xdr:cNvSpPr/>
      </xdr:nvSpPr>
      <xdr:spPr>
        <a:xfrm>
          <a:off x="6407150" y="175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99371</xdr:rowOff>
    </xdr:from>
    <xdr:to>
      <xdr:col>41</xdr:col>
      <xdr:colOff>50800</xdr:colOff>
      <xdr:row>108</xdr:row>
      <xdr:rowOff>102485</xdr:rowOff>
    </xdr:to>
    <xdr:cxnSp macro="">
      <xdr:nvCxnSpPr>
        <xdr:cNvPr id="486" name="直線コネクタ 485"/>
        <xdr:cNvCxnSpPr/>
      </xdr:nvCxnSpPr>
      <xdr:spPr>
        <a:xfrm flipV="1">
          <a:off x="6457950" y="17587271"/>
          <a:ext cx="817563"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xdr:cNvSpPr txBox="1"/>
      </xdr:nvSpPr>
      <xdr:spPr>
        <a:xfrm>
          <a:off x="8659324" y="172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xdr:cNvSpPr txBox="1"/>
      </xdr:nvSpPr>
      <xdr:spPr>
        <a:xfrm>
          <a:off x="7854461" y="172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xdr:cNvSpPr txBox="1"/>
      </xdr:nvSpPr>
      <xdr:spPr>
        <a:xfrm>
          <a:off x="7036899" y="172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xdr:cNvSpPr txBox="1"/>
      </xdr:nvSpPr>
      <xdr:spPr>
        <a:xfrm>
          <a:off x="6205049" y="172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137039</xdr:rowOff>
    </xdr:from>
    <xdr:ext cx="534377" cy="259045"/>
    <xdr:sp macro="" textlink="">
      <xdr:nvSpPr>
        <xdr:cNvPr id="491" name="n_1mainValue【港湾・漁港】&#10;一人当たり有形固定資産（償却資産）額"/>
        <xdr:cNvSpPr txBox="1"/>
      </xdr:nvSpPr>
      <xdr:spPr>
        <a:xfrm>
          <a:off x="8659324" y="176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137816</xdr:rowOff>
    </xdr:from>
    <xdr:ext cx="534377" cy="259045"/>
    <xdr:sp macro="" textlink="">
      <xdr:nvSpPr>
        <xdr:cNvPr id="492" name="n_2mainValue【港湾・漁港】&#10;一人当たり有形固定資産（償却資産）額"/>
        <xdr:cNvSpPr txBox="1"/>
      </xdr:nvSpPr>
      <xdr:spPr>
        <a:xfrm>
          <a:off x="7854461" y="17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141298</xdr:rowOff>
    </xdr:from>
    <xdr:ext cx="534377" cy="259045"/>
    <xdr:sp macro="" textlink="">
      <xdr:nvSpPr>
        <xdr:cNvPr id="493" name="n_3mainValue【港湾・漁港】&#10;一人当たり有形固定資産（償却資産）額"/>
        <xdr:cNvSpPr txBox="1"/>
      </xdr:nvSpPr>
      <xdr:spPr>
        <a:xfrm>
          <a:off x="7036899" y="176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144412</xdr:rowOff>
    </xdr:from>
    <xdr:ext cx="534377" cy="259045"/>
    <xdr:sp macro="" textlink="">
      <xdr:nvSpPr>
        <xdr:cNvPr id="494" name="n_4mainValue【港湾・漁港】&#10;一人当たり有形固定資産（償却資産）額"/>
        <xdr:cNvSpPr txBox="1"/>
      </xdr:nvSpPr>
      <xdr:spPr>
        <a:xfrm>
          <a:off x="6205049" y="1763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1517313" y="39624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6300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6300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257458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257458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3631863"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3631863"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1517313" y="50387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1479213"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1517313"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092996"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1517313"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092996" y="6706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1517313"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1142829" y="6344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1517313"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1142829" y="599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1517313"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1142829" y="5629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1517313"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1142829" y="526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517313"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1206949" y="4906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1517313" y="50387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xdr:cNvCxnSpPr/>
      </xdr:nvCxnSpPr>
      <xdr:spPr>
        <a:xfrm flipV="1">
          <a:off x="15104427" y="5655945"/>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xdr:cNvSpPr txBox="1"/>
      </xdr:nvSpPr>
      <xdr:spPr>
        <a:xfrm>
          <a:off x="1514316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xdr:cNvCxnSpPr/>
      </xdr:nvCxnSpPr>
      <xdr:spPr>
        <a:xfrm>
          <a:off x="15016163" y="66103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xdr:cNvSpPr txBox="1"/>
      </xdr:nvSpPr>
      <xdr:spPr>
        <a:xfrm>
          <a:off x="15143163"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5016163" y="56559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524" name="【認定こども園・幼稚園・保育所】&#10;有形固定資産減価償却率平均値テキスト"/>
        <xdr:cNvSpPr txBox="1"/>
      </xdr:nvSpPr>
      <xdr:spPr>
        <a:xfrm>
          <a:off x="15143163" y="6071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xdr:cNvSpPr/>
      </xdr:nvSpPr>
      <xdr:spPr>
        <a:xfrm>
          <a:off x="15054263" y="60928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xdr:cNvSpPr/>
      </xdr:nvSpPr>
      <xdr:spPr>
        <a:xfrm>
          <a:off x="14273213" y="605663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xdr:cNvSpPr/>
      </xdr:nvSpPr>
      <xdr:spPr>
        <a:xfrm>
          <a:off x="1345565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xdr:cNvSpPr/>
      </xdr:nvSpPr>
      <xdr:spPr>
        <a:xfrm>
          <a:off x="12638088" y="60147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xdr:cNvSpPr/>
      </xdr:nvSpPr>
      <xdr:spPr>
        <a:xfrm>
          <a:off x="11806238"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9288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414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33302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25126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6808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535" name="楕円 534"/>
        <xdr:cNvSpPr/>
      </xdr:nvSpPr>
      <xdr:spPr>
        <a:xfrm>
          <a:off x="15054263" y="59766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170197</xdr:rowOff>
    </xdr:from>
    <xdr:ext cx="405111" cy="259045"/>
    <xdr:sp macro="" textlink="">
      <xdr:nvSpPr>
        <xdr:cNvPr id="536" name="【認定こども園・幼稚園・保育所】&#10;有形固定資産減価償却率該当値テキスト"/>
        <xdr:cNvSpPr txBox="1"/>
      </xdr:nvSpPr>
      <xdr:spPr>
        <a:xfrm>
          <a:off x="15143163"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537" name="楕円 536"/>
        <xdr:cNvSpPr/>
      </xdr:nvSpPr>
      <xdr:spPr>
        <a:xfrm>
          <a:off x="14273213"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87630</xdr:rowOff>
    </xdr:to>
    <xdr:cxnSp macro="">
      <xdr:nvCxnSpPr>
        <xdr:cNvPr id="538" name="直線コネクタ 537"/>
        <xdr:cNvCxnSpPr/>
      </xdr:nvCxnSpPr>
      <xdr:spPr>
        <a:xfrm flipV="1">
          <a:off x="14324013" y="6017895"/>
          <a:ext cx="7810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539" name="楕円 538"/>
        <xdr:cNvSpPr/>
      </xdr:nvSpPr>
      <xdr:spPr>
        <a:xfrm>
          <a:off x="13455650" y="599281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87630</xdr:rowOff>
    </xdr:to>
    <xdr:cxnSp macro="">
      <xdr:nvCxnSpPr>
        <xdr:cNvPr id="540" name="直線コネクタ 539"/>
        <xdr:cNvCxnSpPr/>
      </xdr:nvCxnSpPr>
      <xdr:spPr>
        <a:xfrm>
          <a:off x="13506450" y="6038850"/>
          <a:ext cx="817563"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78740</xdr:rowOff>
    </xdr:from>
    <xdr:to>
      <xdr:col>72</xdr:col>
      <xdr:colOff>38100</xdr:colOff>
      <xdr:row>37</xdr:row>
      <xdr:rowOff>8890</xdr:rowOff>
    </xdr:to>
    <xdr:sp macro="" textlink="">
      <xdr:nvSpPr>
        <xdr:cNvPr id="541" name="楕円 540"/>
        <xdr:cNvSpPr/>
      </xdr:nvSpPr>
      <xdr:spPr>
        <a:xfrm>
          <a:off x="12638088" y="590804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129540</xdr:rowOff>
    </xdr:from>
    <xdr:to>
      <xdr:col>76</xdr:col>
      <xdr:colOff>114300</xdr:colOff>
      <xdr:row>37</xdr:row>
      <xdr:rowOff>47625</xdr:rowOff>
    </xdr:to>
    <xdr:cxnSp macro="">
      <xdr:nvCxnSpPr>
        <xdr:cNvPr id="542" name="直線コネクタ 541"/>
        <xdr:cNvCxnSpPr/>
      </xdr:nvCxnSpPr>
      <xdr:spPr>
        <a:xfrm>
          <a:off x="12688888" y="5958840"/>
          <a:ext cx="817562"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130175</xdr:rowOff>
    </xdr:from>
    <xdr:to>
      <xdr:col>67</xdr:col>
      <xdr:colOff>101600</xdr:colOff>
      <xdr:row>37</xdr:row>
      <xdr:rowOff>60325</xdr:rowOff>
    </xdr:to>
    <xdr:sp macro="" textlink="">
      <xdr:nvSpPr>
        <xdr:cNvPr id="543" name="楕円 542"/>
        <xdr:cNvSpPr/>
      </xdr:nvSpPr>
      <xdr:spPr>
        <a:xfrm>
          <a:off x="11806238" y="59594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129540</xdr:rowOff>
    </xdr:from>
    <xdr:to>
      <xdr:col>71</xdr:col>
      <xdr:colOff>177800</xdr:colOff>
      <xdr:row>37</xdr:row>
      <xdr:rowOff>9525</xdr:rowOff>
    </xdr:to>
    <xdr:cxnSp macro="">
      <xdr:nvCxnSpPr>
        <xdr:cNvPr id="544" name="直線コネクタ 543"/>
        <xdr:cNvCxnSpPr/>
      </xdr:nvCxnSpPr>
      <xdr:spPr>
        <a:xfrm flipV="1">
          <a:off x="11857038" y="5958840"/>
          <a:ext cx="8318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45" name="n_1aveValue【認定こども園・幼稚園・保育所】&#10;有形固定資産減価償却率"/>
        <xdr:cNvSpPr txBox="1"/>
      </xdr:nvSpPr>
      <xdr:spPr>
        <a:xfrm>
          <a:off x="14123044" y="614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6" name="n_2aveValue【認定こども園・幼稚園・保育所】&#10;有形固定資産減価償却率"/>
        <xdr:cNvSpPr txBox="1"/>
      </xdr:nvSpPr>
      <xdr:spPr>
        <a:xfrm>
          <a:off x="13318182"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547" name="n_3aveValue【認定こども園・幼稚園・保育所】&#10;有形固定資産減価償却率"/>
        <xdr:cNvSpPr txBox="1"/>
      </xdr:nvSpPr>
      <xdr:spPr>
        <a:xfrm>
          <a:off x="12500619"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548" name="n_4aveValue【認定こども園・幼稚園・保育所】&#10;有形固定資産減価償却率"/>
        <xdr:cNvSpPr txBox="1"/>
      </xdr:nvSpPr>
      <xdr:spPr>
        <a:xfrm>
          <a:off x="11668769" y="612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549" name="n_1mainValue【認定こども園・幼稚園・保育所】&#10;有形固定資産減価償却率"/>
        <xdr:cNvSpPr txBox="1"/>
      </xdr:nvSpPr>
      <xdr:spPr>
        <a:xfrm>
          <a:off x="141230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550" name="n_2mainValue【認定こども園・幼稚園・保育所】&#10;有形固定資産減価償却率"/>
        <xdr:cNvSpPr txBox="1"/>
      </xdr:nvSpPr>
      <xdr:spPr>
        <a:xfrm>
          <a:off x="13318182"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25417</xdr:rowOff>
    </xdr:from>
    <xdr:ext cx="405111" cy="259045"/>
    <xdr:sp macro="" textlink="">
      <xdr:nvSpPr>
        <xdr:cNvPr id="551" name="n_3mainValue【認定こども園・幼稚園・保育所】&#10;有形固定資産減価償却率"/>
        <xdr:cNvSpPr txBox="1"/>
      </xdr:nvSpPr>
      <xdr:spPr>
        <a:xfrm>
          <a:off x="12500619"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76852</xdr:rowOff>
    </xdr:from>
    <xdr:ext cx="405111" cy="259045"/>
    <xdr:sp macro="" textlink="">
      <xdr:nvSpPr>
        <xdr:cNvPr id="552" name="n_4mainValue【認定こども園・幼稚園・保育所】&#10;有形固定資産減価償却率"/>
        <xdr:cNvSpPr txBox="1"/>
      </xdr:nvSpPr>
      <xdr:spPr>
        <a:xfrm>
          <a:off x="11668769"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91640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7043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7043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9736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9736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90309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90309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91640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892588"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91640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6916400"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6492084" y="6706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6916400"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6492084" y="6344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6916400"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6492084" y="599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6916400"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6492084" y="5629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6916400"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6492084" y="526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91640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6492084"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691640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xdr:cNvCxnSpPr/>
      </xdr:nvCxnSpPr>
      <xdr:spPr>
        <a:xfrm flipV="1">
          <a:off x="20503514" y="54387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xdr:cNvSpPr txBox="1"/>
      </xdr:nvSpPr>
      <xdr:spPr>
        <a:xfrm>
          <a:off x="2054225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xdr:cNvCxnSpPr/>
      </xdr:nvCxnSpPr>
      <xdr:spPr>
        <a:xfrm>
          <a:off x="20429538" y="68008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xdr:cNvSpPr txBox="1"/>
      </xdr:nvSpPr>
      <xdr:spPr>
        <a:xfrm>
          <a:off x="2054225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xdr:cNvCxnSpPr/>
      </xdr:nvCxnSpPr>
      <xdr:spPr>
        <a:xfrm>
          <a:off x="20429538" y="54387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xdr:cNvSpPr txBox="1"/>
      </xdr:nvSpPr>
      <xdr:spPr>
        <a:xfrm>
          <a:off x="20542250" y="629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xdr:cNvSpPr/>
      </xdr:nvSpPr>
      <xdr:spPr>
        <a:xfrm>
          <a:off x="20453350" y="631571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xdr:cNvSpPr/>
      </xdr:nvSpPr>
      <xdr:spPr>
        <a:xfrm>
          <a:off x="19686588" y="630047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xdr:cNvSpPr/>
      </xdr:nvSpPr>
      <xdr:spPr>
        <a:xfrm>
          <a:off x="18854738" y="631571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xdr:cNvSpPr/>
      </xdr:nvSpPr>
      <xdr:spPr>
        <a:xfrm>
          <a:off x="18037175" y="63080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xdr:cNvSpPr/>
      </xdr:nvSpPr>
      <xdr:spPr>
        <a:xfrm>
          <a:off x="17219613" y="630809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03279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95611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8729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91176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70942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592" name="楕円 591"/>
        <xdr:cNvSpPr/>
      </xdr:nvSpPr>
      <xdr:spPr>
        <a:xfrm>
          <a:off x="20453350" y="59690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162577</xdr:rowOff>
    </xdr:from>
    <xdr:ext cx="469744" cy="259045"/>
    <xdr:sp macro="" textlink="">
      <xdr:nvSpPr>
        <xdr:cNvPr id="593" name="【認定こども園・幼稚園・保育所】&#10;一人当たり面積該当値テキスト"/>
        <xdr:cNvSpPr txBox="1"/>
      </xdr:nvSpPr>
      <xdr:spPr>
        <a:xfrm>
          <a:off x="20542250" y="582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594" name="楕円 593"/>
        <xdr:cNvSpPr/>
      </xdr:nvSpPr>
      <xdr:spPr>
        <a:xfrm>
          <a:off x="19686588" y="599186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41910</xdr:rowOff>
    </xdr:to>
    <xdr:cxnSp macro="">
      <xdr:nvCxnSpPr>
        <xdr:cNvPr id="595" name="直線コネクタ 594"/>
        <xdr:cNvCxnSpPr/>
      </xdr:nvCxnSpPr>
      <xdr:spPr>
        <a:xfrm flipV="1">
          <a:off x="19737388" y="6010275"/>
          <a:ext cx="766762"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170180</xdr:rowOff>
    </xdr:from>
    <xdr:to>
      <xdr:col>107</xdr:col>
      <xdr:colOff>101600</xdr:colOff>
      <xdr:row>37</xdr:row>
      <xdr:rowOff>100330</xdr:rowOff>
    </xdr:to>
    <xdr:sp macro="" textlink="">
      <xdr:nvSpPr>
        <xdr:cNvPr id="596" name="楕円 595"/>
        <xdr:cNvSpPr/>
      </xdr:nvSpPr>
      <xdr:spPr>
        <a:xfrm>
          <a:off x="18854738"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37</xdr:row>
      <xdr:rowOff>49530</xdr:rowOff>
    </xdr:to>
    <xdr:cxnSp macro="">
      <xdr:nvCxnSpPr>
        <xdr:cNvPr id="597" name="直線コネクタ 596"/>
        <xdr:cNvCxnSpPr/>
      </xdr:nvCxnSpPr>
      <xdr:spPr>
        <a:xfrm flipV="1">
          <a:off x="18905538" y="6033135"/>
          <a:ext cx="8318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124460</xdr:rowOff>
    </xdr:from>
    <xdr:to>
      <xdr:col>102</xdr:col>
      <xdr:colOff>165100</xdr:colOff>
      <xdr:row>37</xdr:row>
      <xdr:rowOff>54610</xdr:rowOff>
    </xdr:to>
    <xdr:sp macro="" textlink="">
      <xdr:nvSpPr>
        <xdr:cNvPr id="598" name="楕円 597"/>
        <xdr:cNvSpPr/>
      </xdr:nvSpPr>
      <xdr:spPr>
        <a:xfrm>
          <a:off x="18037175" y="59537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3810</xdr:rowOff>
    </xdr:from>
    <xdr:to>
      <xdr:col>107</xdr:col>
      <xdr:colOff>50800</xdr:colOff>
      <xdr:row>37</xdr:row>
      <xdr:rowOff>49530</xdr:rowOff>
    </xdr:to>
    <xdr:cxnSp macro="">
      <xdr:nvCxnSpPr>
        <xdr:cNvPr id="599" name="直線コネクタ 598"/>
        <xdr:cNvCxnSpPr/>
      </xdr:nvCxnSpPr>
      <xdr:spPr>
        <a:xfrm>
          <a:off x="18087975" y="5995035"/>
          <a:ext cx="81756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600" name="楕円 599"/>
        <xdr:cNvSpPr/>
      </xdr:nvSpPr>
      <xdr:spPr>
        <a:xfrm>
          <a:off x="17219613" y="596900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3810</xdr:rowOff>
    </xdr:from>
    <xdr:to>
      <xdr:col>102</xdr:col>
      <xdr:colOff>114300</xdr:colOff>
      <xdr:row>37</xdr:row>
      <xdr:rowOff>19050</xdr:rowOff>
    </xdr:to>
    <xdr:cxnSp macro="">
      <xdr:nvCxnSpPr>
        <xdr:cNvPr id="601" name="直線コネクタ 600"/>
        <xdr:cNvCxnSpPr/>
      </xdr:nvCxnSpPr>
      <xdr:spPr>
        <a:xfrm flipV="1">
          <a:off x="17270413" y="5995035"/>
          <a:ext cx="817562"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xdr:cNvSpPr txBox="1"/>
      </xdr:nvSpPr>
      <xdr:spPr>
        <a:xfrm>
          <a:off x="19504102" y="63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xdr:cNvSpPr txBox="1"/>
      </xdr:nvSpPr>
      <xdr:spPr>
        <a:xfrm>
          <a:off x="18684952" y="63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xdr:cNvSpPr txBox="1"/>
      </xdr:nvSpPr>
      <xdr:spPr>
        <a:xfrm>
          <a:off x="17867390" y="63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5" name="n_4aveValue【認定こども園・幼稚園・保育所】&#10;一人当たり面積"/>
        <xdr:cNvSpPr txBox="1"/>
      </xdr:nvSpPr>
      <xdr:spPr>
        <a:xfrm>
          <a:off x="17049827" y="63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109237</xdr:rowOff>
    </xdr:from>
    <xdr:ext cx="469744" cy="259045"/>
    <xdr:sp macro="" textlink="">
      <xdr:nvSpPr>
        <xdr:cNvPr id="606" name="n_1mainValue【認定こども園・幼稚園・保育所】&#10;一人当たり面積"/>
        <xdr:cNvSpPr txBox="1"/>
      </xdr:nvSpPr>
      <xdr:spPr>
        <a:xfrm>
          <a:off x="19504102" y="577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116857</xdr:rowOff>
    </xdr:from>
    <xdr:ext cx="469744" cy="259045"/>
    <xdr:sp macro="" textlink="">
      <xdr:nvSpPr>
        <xdr:cNvPr id="607" name="n_2mainValue【認定こども園・幼稚園・保育所】&#10;一人当たり面積"/>
        <xdr:cNvSpPr txBox="1"/>
      </xdr:nvSpPr>
      <xdr:spPr>
        <a:xfrm>
          <a:off x="18684952" y="57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71137</xdr:rowOff>
    </xdr:from>
    <xdr:ext cx="469744" cy="259045"/>
    <xdr:sp macro="" textlink="">
      <xdr:nvSpPr>
        <xdr:cNvPr id="608" name="n_3mainValue【認定こども園・幼稚園・保育所】&#10;一人当たり面積"/>
        <xdr:cNvSpPr txBox="1"/>
      </xdr:nvSpPr>
      <xdr:spPr>
        <a:xfrm>
          <a:off x="17867390" y="573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609" name="n_4mainValue【認定こども園・幼稚園・保育所】&#10;一人当たり面積"/>
        <xdr:cNvSpPr txBox="1"/>
      </xdr:nvSpPr>
      <xdr:spPr>
        <a:xfrm>
          <a:off x="17049827" y="57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1517313" y="756285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6300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6300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257458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257458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3631863"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3631863"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1517313" y="863917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1479213"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1517313"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092996"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1517313" y="10363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092996" y="10230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1517313" y="993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1142829" y="980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1517313" y="950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1142829" y="9373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1517313" y="9067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1142829" y="8935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1517313"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1142829" y="850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1517313" y="863917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xdr:cNvCxnSpPr/>
      </xdr:nvCxnSpPr>
      <xdr:spPr>
        <a:xfrm flipV="1">
          <a:off x="15104427" y="8940165"/>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xdr:cNvSpPr txBox="1"/>
      </xdr:nvSpPr>
      <xdr:spPr>
        <a:xfrm>
          <a:off x="15143163" y="1033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xdr:cNvCxnSpPr/>
      </xdr:nvCxnSpPr>
      <xdr:spPr>
        <a:xfrm>
          <a:off x="15016163" y="1033614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xdr:cNvSpPr txBox="1"/>
      </xdr:nvSpPr>
      <xdr:spPr>
        <a:xfrm>
          <a:off x="15143163"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xdr:cNvCxnSpPr/>
      </xdr:nvCxnSpPr>
      <xdr:spPr>
        <a:xfrm>
          <a:off x="15016163" y="894016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637" name="【学校施設】&#10;有形固定資産減価償却率平均値テキスト"/>
        <xdr:cNvSpPr txBox="1"/>
      </xdr:nvSpPr>
      <xdr:spPr>
        <a:xfrm>
          <a:off x="15143163" y="9588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xdr:cNvSpPr/>
      </xdr:nvSpPr>
      <xdr:spPr>
        <a:xfrm>
          <a:off x="15054263" y="961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xdr:cNvSpPr/>
      </xdr:nvSpPr>
      <xdr:spPr>
        <a:xfrm>
          <a:off x="14273213" y="959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xdr:cNvSpPr/>
      </xdr:nvSpPr>
      <xdr:spPr>
        <a:xfrm>
          <a:off x="13455650" y="958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xdr:cNvSpPr/>
      </xdr:nvSpPr>
      <xdr:spPr>
        <a:xfrm>
          <a:off x="12638088" y="956906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xdr:cNvSpPr/>
      </xdr:nvSpPr>
      <xdr:spPr>
        <a:xfrm>
          <a:off x="11806238" y="955325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9288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41478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33302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25126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6808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145796</xdr:rowOff>
    </xdr:from>
    <xdr:to>
      <xdr:col>85</xdr:col>
      <xdr:colOff>177800</xdr:colOff>
      <xdr:row>58</xdr:row>
      <xdr:rowOff>75946</xdr:rowOff>
    </xdr:to>
    <xdr:sp macro="" textlink="">
      <xdr:nvSpPr>
        <xdr:cNvPr id="648" name="楕円 647"/>
        <xdr:cNvSpPr/>
      </xdr:nvSpPr>
      <xdr:spPr>
        <a:xfrm>
          <a:off x="15054263" y="93755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168673</xdr:rowOff>
    </xdr:from>
    <xdr:ext cx="405111" cy="259045"/>
    <xdr:sp macro="" textlink="">
      <xdr:nvSpPr>
        <xdr:cNvPr id="649" name="【学校施設】&#10;有形固定資産減価償却率該当値テキスト"/>
        <xdr:cNvSpPr txBox="1"/>
      </xdr:nvSpPr>
      <xdr:spPr>
        <a:xfrm>
          <a:off x="15143163" y="9231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150368</xdr:rowOff>
    </xdr:from>
    <xdr:to>
      <xdr:col>81</xdr:col>
      <xdr:colOff>101600</xdr:colOff>
      <xdr:row>58</xdr:row>
      <xdr:rowOff>80518</xdr:rowOff>
    </xdr:to>
    <xdr:sp macro="" textlink="">
      <xdr:nvSpPr>
        <xdr:cNvPr id="650" name="楕円 649"/>
        <xdr:cNvSpPr/>
      </xdr:nvSpPr>
      <xdr:spPr>
        <a:xfrm>
          <a:off x="14273213" y="93800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25146</xdr:rowOff>
    </xdr:from>
    <xdr:to>
      <xdr:col>85</xdr:col>
      <xdr:colOff>127000</xdr:colOff>
      <xdr:row>58</xdr:row>
      <xdr:rowOff>29718</xdr:rowOff>
    </xdr:to>
    <xdr:cxnSp macro="">
      <xdr:nvCxnSpPr>
        <xdr:cNvPr id="651" name="直線コネクタ 650"/>
        <xdr:cNvCxnSpPr/>
      </xdr:nvCxnSpPr>
      <xdr:spPr>
        <a:xfrm flipV="1">
          <a:off x="14324013" y="9416796"/>
          <a:ext cx="7810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42926</xdr:rowOff>
    </xdr:from>
    <xdr:to>
      <xdr:col>76</xdr:col>
      <xdr:colOff>165100</xdr:colOff>
      <xdr:row>58</xdr:row>
      <xdr:rowOff>144526</xdr:rowOff>
    </xdr:to>
    <xdr:sp macro="" textlink="">
      <xdr:nvSpPr>
        <xdr:cNvPr id="652" name="楕円 651"/>
        <xdr:cNvSpPr/>
      </xdr:nvSpPr>
      <xdr:spPr>
        <a:xfrm>
          <a:off x="13455650" y="94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29718</xdr:rowOff>
    </xdr:from>
    <xdr:to>
      <xdr:col>81</xdr:col>
      <xdr:colOff>50800</xdr:colOff>
      <xdr:row>58</xdr:row>
      <xdr:rowOff>93726</xdr:rowOff>
    </xdr:to>
    <xdr:cxnSp macro="">
      <xdr:nvCxnSpPr>
        <xdr:cNvPr id="653" name="直線コネクタ 652"/>
        <xdr:cNvCxnSpPr/>
      </xdr:nvCxnSpPr>
      <xdr:spPr>
        <a:xfrm flipV="1">
          <a:off x="13506450" y="9421368"/>
          <a:ext cx="817563"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148082</xdr:rowOff>
    </xdr:from>
    <xdr:to>
      <xdr:col>72</xdr:col>
      <xdr:colOff>38100</xdr:colOff>
      <xdr:row>58</xdr:row>
      <xdr:rowOff>78232</xdr:rowOff>
    </xdr:to>
    <xdr:sp macro="" textlink="">
      <xdr:nvSpPr>
        <xdr:cNvPr id="654" name="楕円 653"/>
        <xdr:cNvSpPr/>
      </xdr:nvSpPr>
      <xdr:spPr>
        <a:xfrm>
          <a:off x="12638088" y="937780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27432</xdr:rowOff>
    </xdr:from>
    <xdr:to>
      <xdr:col>76</xdr:col>
      <xdr:colOff>114300</xdr:colOff>
      <xdr:row>58</xdr:row>
      <xdr:rowOff>93726</xdr:rowOff>
    </xdr:to>
    <xdr:cxnSp macro="">
      <xdr:nvCxnSpPr>
        <xdr:cNvPr id="655" name="直線コネクタ 654"/>
        <xdr:cNvCxnSpPr/>
      </xdr:nvCxnSpPr>
      <xdr:spPr>
        <a:xfrm>
          <a:off x="12688888" y="9419082"/>
          <a:ext cx="817562"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161798</xdr:rowOff>
    </xdr:from>
    <xdr:to>
      <xdr:col>67</xdr:col>
      <xdr:colOff>101600</xdr:colOff>
      <xdr:row>56</xdr:row>
      <xdr:rowOff>91948</xdr:rowOff>
    </xdr:to>
    <xdr:sp macro="" textlink="">
      <xdr:nvSpPr>
        <xdr:cNvPr id="656" name="楕円 655"/>
        <xdr:cNvSpPr/>
      </xdr:nvSpPr>
      <xdr:spPr>
        <a:xfrm>
          <a:off x="11806238" y="90676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41148</xdr:rowOff>
    </xdr:from>
    <xdr:to>
      <xdr:col>71</xdr:col>
      <xdr:colOff>177800</xdr:colOff>
      <xdr:row>58</xdr:row>
      <xdr:rowOff>27432</xdr:rowOff>
    </xdr:to>
    <xdr:cxnSp macro="">
      <xdr:nvCxnSpPr>
        <xdr:cNvPr id="657" name="直線コネクタ 656"/>
        <xdr:cNvCxnSpPr/>
      </xdr:nvCxnSpPr>
      <xdr:spPr>
        <a:xfrm>
          <a:off x="11857038" y="9108948"/>
          <a:ext cx="831850" cy="3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658" name="n_1aveValue【学校施設】&#10;有形固定資産減価償却率"/>
        <xdr:cNvSpPr txBox="1"/>
      </xdr:nvSpPr>
      <xdr:spPr>
        <a:xfrm>
          <a:off x="14123044" y="968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659" name="n_2aveValue【学校施設】&#10;有形固定資産減価償却率"/>
        <xdr:cNvSpPr txBox="1"/>
      </xdr:nvSpPr>
      <xdr:spPr>
        <a:xfrm>
          <a:off x="13318182" y="967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660" name="n_3aveValue【学校施設】&#10;有形固定資産減価償却率"/>
        <xdr:cNvSpPr txBox="1"/>
      </xdr:nvSpPr>
      <xdr:spPr>
        <a:xfrm>
          <a:off x="12500619" y="966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661" name="n_4aveValue【学校施設】&#10;有形固定資産減価償却率"/>
        <xdr:cNvSpPr txBox="1"/>
      </xdr:nvSpPr>
      <xdr:spPr>
        <a:xfrm>
          <a:off x="11668769"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97045</xdr:rowOff>
    </xdr:from>
    <xdr:ext cx="405111" cy="259045"/>
    <xdr:sp macro="" textlink="">
      <xdr:nvSpPr>
        <xdr:cNvPr id="662" name="n_1mainValue【学校施設】&#10;有形固定資産減価償却率"/>
        <xdr:cNvSpPr txBox="1"/>
      </xdr:nvSpPr>
      <xdr:spPr>
        <a:xfrm>
          <a:off x="14123044" y="916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161053</xdr:rowOff>
    </xdr:from>
    <xdr:ext cx="405111" cy="259045"/>
    <xdr:sp macro="" textlink="">
      <xdr:nvSpPr>
        <xdr:cNvPr id="663" name="n_2mainValue【学校施設】&#10;有形固定資産減価償却率"/>
        <xdr:cNvSpPr txBox="1"/>
      </xdr:nvSpPr>
      <xdr:spPr>
        <a:xfrm>
          <a:off x="13318182" y="922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94759</xdr:rowOff>
    </xdr:from>
    <xdr:ext cx="405111" cy="259045"/>
    <xdr:sp macro="" textlink="">
      <xdr:nvSpPr>
        <xdr:cNvPr id="664" name="n_3mainValue【学校施設】&#10;有形固定資産減価償却率"/>
        <xdr:cNvSpPr txBox="1"/>
      </xdr:nvSpPr>
      <xdr:spPr>
        <a:xfrm>
          <a:off x="12500619" y="916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108475</xdr:rowOff>
    </xdr:from>
    <xdr:ext cx="405111" cy="259045"/>
    <xdr:sp macro="" textlink="">
      <xdr:nvSpPr>
        <xdr:cNvPr id="665" name="n_4mainValue【学校施設】&#10;有形固定資産減価償却率"/>
        <xdr:cNvSpPr txBox="1"/>
      </xdr:nvSpPr>
      <xdr:spPr>
        <a:xfrm>
          <a:off x="11668769" y="885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91640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7043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7043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9736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9736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90309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90309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91640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892588"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91640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6492084"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xdr:cNvCxnSpPr/>
      </xdr:nvCxnSpPr>
      <xdr:spPr>
        <a:xfrm>
          <a:off x="16916400" y="10525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xdr:cNvSpPr txBox="1"/>
      </xdr:nvSpPr>
      <xdr:spPr>
        <a:xfrm>
          <a:off x="16492084" y="1039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xdr:cNvCxnSpPr/>
      </xdr:nvCxnSpPr>
      <xdr:spPr>
        <a:xfrm>
          <a:off x="16916400" y="10258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xdr:cNvSpPr txBox="1"/>
      </xdr:nvSpPr>
      <xdr:spPr>
        <a:xfrm>
          <a:off x="16492084" y="1012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xdr:cNvCxnSpPr/>
      </xdr:nvCxnSpPr>
      <xdr:spPr>
        <a:xfrm>
          <a:off x="16916400" y="9991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xdr:cNvSpPr txBox="1"/>
      </xdr:nvSpPr>
      <xdr:spPr>
        <a:xfrm>
          <a:off x="16492084"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6916400"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6492084" y="9582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xdr:cNvCxnSpPr/>
      </xdr:nvCxnSpPr>
      <xdr:spPr>
        <a:xfrm>
          <a:off x="16916400" y="9448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xdr:cNvSpPr txBox="1"/>
      </xdr:nvSpPr>
      <xdr:spPr>
        <a:xfrm>
          <a:off x="16492084" y="9316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xdr:cNvCxnSpPr/>
      </xdr:nvCxnSpPr>
      <xdr:spPr>
        <a:xfrm>
          <a:off x="16916400" y="9182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xdr:cNvSpPr txBox="1"/>
      </xdr:nvSpPr>
      <xdr:spPr>
        <a:xfrm>
          <a:off x="16492084" y="9049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xdr:cNvCxnSpPr/>
      </xdr:nvCxnSpPr>
      <xdr:spPr>
        <a:xfrm>
          <a:off x="16916400" y="8905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xdr:cNvSpPr txBox="1"/>
      </xdr:nvSpPr>
      <xdr:spPr>
        <a:xfrm>
          <a:off x="16492084" y="8773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91640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6492084"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691640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xdr:cNvCxnSpPr/>
      </xdr:nvCxnSpPr>
      <xdr:spPr>
        <a:xfrm flipV="1">
          <a:off x="20503514" y="9086374"/>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xdr:cNvSpPr txBox="1"/>
      </xdr:nvSpPr>
      <xdr:spPr>
        <a:xfrm>
          <a:off x="20542250" y="10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xdr:cNvCxnSpPr/>
      </xdr:nvCxnSpPr>
      <xdr:spPr>
        <a:xfrm>
          <a:off x="20429538" y="1036272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xdr:cNvSpPr txBox="1"/>
      </xdr:nvSpPr>
      <xdr:spPr>
        <a:xfrm>
          <a:off x="20542250" y="88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xdr:cNvCxnSpPr/>
      </xdr:nvCxnSpPr>
      <xdr:spPr>
        <a:xfrm>
          <a:off x="20429538" y="908637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699" name="【学校施設】&#10;一人当たり面積平均値テキスト"/>
        <xdr:cNvSpPr txBox="1"/>
      </xdr:nvSpPr>
      <xdr:spPr>
        <a:xfrm>
          <a:off x="20542250" y="9735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xdr:cNvSpPr/>
      </xdr:nvSpPr>
      <xdr:spPr>
        <a:xfrm>
          <a:off x="20453350" y="975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xdr:cNvSpPr/>
      </xdr:nvSpPr>
      <xdr:spPr>
        <a:xfrm>
          <a:off x="19686588" y="977042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xdr:cNvSpPr/>
      </xdr:nvSpPr>
      <xdr:spPr>
        <a:xfrm>
          <a:off x="18854738" y="978328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xdr:cNvSpPr/>
      </xdr:nvSpPr>
      <xdr:spPr>
        <a:xfrm>
          <a:off x="18037175" y="977900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xdr:cNvSpPr/>
      </xdr:nvSpPr>
      <xdr:spPr>
        <a:xfrm>
          <a:off x="17219613" y="979185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03279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95611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8729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91176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70942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157797</xdr:rowOff>
    </xdr:from>
    <xdr:to>
      <xdr:col>116</xdr:col>
      <xdr:colOff>114300</xdr:colOff>
      <xdr:row>59</xdr:row>
      <xdr:rowOff>87947</xdr:rowOff>
    </xdr:to>
    <xdr:sp macro="" textlink="">
      <xdr:nvSpPr>
        <xdr:cNvPr id="710" name="楕円 709"/>
        <xdr:cNvSpPr/>
      </xdr:nvSpPr>
      <xdr:spPr>
        <a:xfrm>
          <a:off x="20453350" y="95494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9224</xdr:rowOff>
    </xdr:from>
    <xdr:ext cx="469744" cy="259045"/>
    <xdr:sp macro="" textlink="">
      <xdr:nvSpPr>
        <xdr:cNvPr id="711" name="【学校施設】&#10;一人当たり面積該当値テキスト"/>
        <xdr:cNvSpPr txBox="1"/>
      </xdr:nvSpPr>
      <xdr:spPr>
        <a:xfrm>
          <a:off x="20542250" y="940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70644</xdr:rowOff>
    </xdr:from>
    <xdr:to>
      <xdr:col>112</xdr:col>
      <xdr:colOff>38100</xdr:colOff>
      <xdr:row>59</xdr:row>
      <xdr:rowOff>794</xdr:rowOff>
    </xdr:to>
    <xdr:sp macro="" textlink="">
      <xdr:nvSpPr>
        <xdr:cNvPr id="712" name="楕円 711"/>
        <xdr:cNvSpPr/>
      </xdr:nvSpPr>
      <xdr:spPr>
        <a:xfrm>
          <a:off x="19686588" y="946229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121444</xdr:rowOff>
    </xdr:from>
    <xdr:to>
      <xdr:col>116</xdr:col>
      <xdr:colOff>63500</xdr:colOff>
      <xdr:row>59</xdr:row>
      <xdr:rowOff>37147</xdr:rowOff>
    </xdr:to>
    <xdr:cxnSp macro="">
      <xdr:nvCxnSpPr>
        <xdr:cNvPr id="713" name="直線コネクタ 712"/>
        <xdr:cNvCxnSpPr/>
      </xdr:nvCxnSpPr>
      <xdr:spPr>
        <a:xfrm>
          <a:off x="19737388" y="9513094"/>
          <a:ext cx="766762" cy="7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10637</xdr:rowOff>
    </xdr:from>
    <xdr:to>
      <xdr:col>107</xdr:col>
      <xdr:colOff>101600</xdr:colOff>
      <xdr:row>59</xdr:row>
      <xdr:rowOff>112237</xdr:rowOff>
    </xdr:to>
    <xdr:sp macro="" textlink="">
      <xdr:nvSpPr>
        <xdr:cNvPr id="714" name="楕円 713"/>
        <xdr:cNvSpPr/>
      </xdr:nvSpPr>
      <xdr:spPr>
        <a:xfrm>
          <a:off x="18854738" y="95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121444</xdr:rowOff>
    </xdr:from>
    <xdr:to>
      <xdr:col>111</xdr:col>
      <xdr:colOff>177800</xdr:colOff>
      <xdr:row>59</xdr:row>
      <xdr:rowOff>61437</xdr:rowOff>
    </xdr:to>
    <xdr:cxnSp macro="">
      <xdr:nvCxnSpPr>
        <xdr:cNvPr id="715" name="直線コネクタ 714"/>
        <xdr:cNvCxnSpPr/>
      </xdr:nvCxnSpPr>
      <xdr:spPr>
        <a:xfrm flipV="1">
          <a:off x="18905538" y="9513094"/>
          <a:ext cx="83185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159226</xdr:rowOff>
    </xdr:from>
    <xdr:to>
      <xdr:col>102</xdr:col>
      <xdr:colOff>165100</xdr:colOff>
      <xdr:row>59</xdr:row>
      <xdr:rowOff>89376</xdr:rowOff>
    </xdr:to>
    <xdr:sp macro="" textlink="">
      <xdr:nvSpPr>
        <xdr:cNvPr id="716" name="楕円 715"/>
        <xdr:cNvSpPr/>
      </xdr:nvSpPr>
      <xdr:spPr>
        <a:xfrm>
          <a:off x="18037175" y="95508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38576</xdr:rowOff>
    </xdr:from>
    <xdr:to>
      <xdr:col>107</xdr:col>
      <xdr:colOff>50800</xdr:colOff>
      <xdr:row>59</xdr:row>
      <xdr:rowOff>61437</xdr:rowOff>
    </xdr:to>
    <xdr:cxnSp macro="">
      <xdr:nvCxnSpPr>
        <xdr:cNvPr id="717" name="直線コネクタ 716"/>
        <xdr:cNvCxnSpPr/>
      </xdr:nvCxnSpPr>
      <xdr:spPr>
        <a:xfrm>
          <a:off x="18087975" y="9592151"/>
          <a:ext cx="817563"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157797</xdr:rowOff>
    </xdr:from>
    <xdr:to>
      <xdr:col>98</xdr:col>
      <xdr:colOff>38100</xdr:colOff>
      <xdr:row>59</xdr:row>
      <xdr:rowOff>87947</xdr:rowOff>
    </xdr:to>
    <xdr:sp macro="" textlink="">
      <xdr:nvSpPr>
        <xdr:cNvPr id="718" name="楕円 717"/>
        <xdr:cNvSpPr/>
      </xdr:nvSpPr>
      <xdr:spPr>
        <a:xfrm>
          <a:off x="17219613" y="954944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37147</xdr:rowOff>
    </xdr:from>
    <xdr:to>
      <xdr:col>102</xdr:col>
      <xdr:colOff>114300</xdr:colOff>
      <xdr:row>59</xdr:row>
      <xdr:rowOff>38576</xdr:rowOff>
    </xdr:to>
    <xdr:cxnSp macro="">
      <xdr:nvCxnSpPr>
        <xdr:cNvPr id="719" name="直線コネクタ 718"/>
        <xdr:cNvCxnSpPr/>
      </xdr:nvCxnSpPr>
      <xdr:spPr>
        <a:xfrm>
          <a:off x="17270413" y="9590722"/>
          <a:ext cx="817562"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720" name="n_1aveValue【学校施設】&#10;一人当たり面積"/>
        <xdr:cNvSpPr txBox="1"/>
      </xdr:nvSpPr>
      <xdr:spPr>
        <a:xfrm>
          <a:off x="19504102" y="986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721" name="n_2aveValue【学校施設】&#10;一人当たり面積"/>
        <xdr:cNvSpPr txBox="1"/>
      </xdr:nvSpPr>
      <xdr:spPr>
        <a:xfrm>
          <a:off x="18684952" y="987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2" name="n_3aveValue【学校施設】&#10;一人当たり面積"/>
        <xdr:cNvSpPr txBox="1"/>
      </xdr:nvSpPr>
      <xdr:spPr>
        <a:xfrm>
          <a:off x="17867390"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723" name="n_4aveValue【学校施設】&#10;一人当たり面積"/>
        <xdr:cNvSpPr txBox="1"/>
      </xdr:nvSpPr>
      <xdr:spPr>
        <a:xfrm>
          <a:off x="17049827" y="98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17321</xdr:rowOff>
    </xdr:from>
    <xdr:ext cx="469744" cy="259045"/>
    <xdr:sp macro="" textlink="">
      <xdr:nvSpPr>
        <xdr:cNvPr id="724" name="n_1mainValue【学校施設】&#10;一人当たり面積"/>
        <xdr:cNvSpPr txBox="1"/>
      </xdr:nvSpPr>
      <xdr:spPr>
        <a:xfrm>
          <a:off x="19504102" y="92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128764</xdr:rowOff>
    </xdr:from>
    <xdr:ext cx="469744" cy="259045"/>
    <xdr:sp macro="" textlink="">
      <xdr:nvSpPr>
        <xdr:cNvPr id="725" name="n_2mainValue【学校施設】&#10;一人当たり面積"/>
        <xdr:cNvSpPr txBox="1"/>
      </xdr:nvSpPr>
      <xdr:spPr>
        <a:xfrm>
          <a:off x="18684952" y="935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105903</xdr:rowOff>
    </xdr:from>
    <xdr:ext cx="469744" cy="259045"/>
    <xdr:sp macro="" textlink="">
      <xdr:nvSpPr>
        <xdr:cNvPr id="726" name="n_3mainValue【学校施設】&#10;一人当たり面積"/>
        <xdr:cNvSpPr txBox="1"/>
      </xdr:nvSpPr>
      <xdr:spPr>
        <a:xfrm>
          <a:off x="17867390" y="933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104474</xdr:rowOff>
    </xdr:from>
    <xdr:ext cx="469744" cy="259045"/>
    <xdr:sp macro="" textlink="">
      <xdr:nvSpPr>
        <xdr:cNvPr id="727" name="n_4mainValue【学校施設】&#10;一人当たり面積"/>
        <xdr:cNvSpPr txBox="1"/>
      </xdr:nvSpPr>
      <xdr:spPr>
        <a:xfrm>
          <a:off x="17049827" y="933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1517313" y="111633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6300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6300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257458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257458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3631863"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3631863"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1517313" y="122396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1479213"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1517313"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092996" y="1425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1517313" y="1408951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092996" y="139520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1517313" y="137772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1142829" y="13644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1517313" y="1346971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1142829"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1517313" y="1316218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1142829"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1517313" y="1285466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1142829" y="12721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1517313" y="1254714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1206949" y="124144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1517313"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xdr:cNvSpPr/>
      </xdr:nvSpPr>
      <xdr:spPr>
        <a:xfrm>
          <a:off x="11517313" y="122396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xdr:cNvCxnSpPr/>
      </xdr:nvCxnSpPr>
      <xdr:spPr>
        <a:xfrm flipV="1">
          <a:off x="15104427" y="12722134"/>
          <a:ext cx="0" cy="1367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xdr:cNvSpPr txBox="1"/>
      </xdr:nvSpPr>
      <xdr:spPr>
        <a:xfrm>
          <a:off x="15143163"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xdr:cNvCxnSpPr/>
      </xdr:nvCxnSpPr>
      <xdr:spPr>
        <a:xfrm>
          <a:off x="15016163" y="1408951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xdr:cNvSpPr txBox="1"/>
      </xdr:nvSpPr>
      <xdr:spPr>
        <a:xfrm>
          <a:off x="15143163" y="12506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xdr:cNvCxnSpPr/>
      </xdr:nvCxnSpPr>
      <xdr:spPr>
        <a:xfrm>
          <a:off x="15016163" y="1272213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758" name="【児童館】&#10;有形固定資産減価償却率平均値テキスト"/>
        <xdr:cNvSpPr txBox="1"/>
      </xdr:nvSpPr>
      <xdr:spPr>
        <a:xfrm>
          <a:off x="15143163" y="13401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xdr:cNvSpPr/>
      </xdr:nvSpPr>
      <xdr:spPr>
        <a:xfrm>
          <a:off x="15054263" y="1342353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xdr:cNvSpPr/>
      </xdr:nvSpPr>
      <xdr:spPr>
        <a:xfrm>
          <a:off x="14273213" y="134219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xdr:cNvSpPr/>
      </xdr:nvSpPr>
      <xdr:spPr>
        <a:xfrm>
          <a:off x="13455650" y="134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xdr:cNvSpPr/>
      </xdr:nvSpPr>
      <xdr:spPr>
        <a:xfrm>
          <a:off x="12638088" y="1341863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xdr:cNvSpPr/>
      </xdr:nvSpPr>
      <xdr:spPr>
        <a:xfrm>
          <a:off x="11806238" y="1342027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49288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4147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33302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25126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16808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769" name="楕円 768"/>
        <xdr:cNvSpPr/>
      </xdr:nvSpPr>
      <xdr:spPr>
        <a:xfrm>
          <a:off x="15054263" y="1339251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137540</xdr:rowOff>
    </xdr:from>
    <xdr:ext cx="405111" cy="259045"/>
    <xdr:sp macro="" textlink="">
      <xdr:nvSpPr>
        <xdr:cNvPr id="770" name="【児童館】&#10;有形固定資産減価償却率該当値テキスト"/>
        <xdr:cNvSpPr txBox="1"/>
      </xdr:nvSpPr>
      <xdr:spPr>
        <a:xfrm>
          <a:off x="15143163" y="1325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129358</xdr:rowOff>
    </xdr:from>
    <xdr:to>
      <xdr:col>81</xdr:col>
      <xdr:colOff>101600</xdr:colOff>
      <xdr:row>83</xdr:row>
      <xdr:rowOff>59508</xdr:rowOff>
    </xdr:to>
    <xdr:sp macro="" textlink="">
      <xdr:nvSpPr>
        <xdr:cNvPr id="771" name="楕円 770"/>
        <xdr:cNvSpPr/>
      </xdr:nvSpPr>
      <xdr:spPr>
        <a:xfrm>
          <a:off x="14273213" y="134072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165463</xdr:rowOff>
    </xdr:from>
    <xdr:to>
      <xdr:col>85</xdr:col>
      <xdr:colOff>127000</xdr:colOff>
      <xdr:row>83</xdr:row>
      <xdr:rowOff>8708</xdr:rowOff>
    </xdr:to>
    <xdr:cxnSp macro="">
      <xdr:nvCxnSpPr>
        <xdr:cNvPr id="772" name="直線コネクタ 771"/>
        <xdr:cNvCxnSpPr/>
      </xdr:nvCxnSpPr>
      <xdr:spPr>
        <a:xfrm flipV="1">
          <a:off x="14324013" y="13438550"/>
          <a:ext cx="78105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139156</xdr:rowOff>
    </xdr:from>
    <xdr:to>
      <xdr:col>76</xdr:col>
      <xdr:colOff>165100</xdr:colOff>
      <xdr:row>82</xdr:row>
      <xdr:rowOff>69306</xdr:rowOff>
    </xdr:to>
    <xdr:sp macro="" textlink="">
      <xdr:nvSpPr>
        <xdr:cNvPr id="773" name="楕円 772"/>
        <xdr:cNvSpPr/>
      </xdr:nvSpPr>
      <xdr:spPr>
        <a:xfrm>
          <a:off x="13455650" y="132550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18506</xdr:rowOff>
    </xdr:from>
    <xdr:to>
      <xdr:col>81</xdr:col>
      <xdr:colOff>50800</xdr:colOff>
      <xdr:row>83</xdr:row>
      <xdr:rowOff>8708</xdr:rowOff>
    </xdr:to>
    <xdr:cxnSp macro="">
      <xdr:nvCxnSpPr>
        <xdr:cNvPr id="774" name="直線コネクタ 773"/>
        <xdr:cNvCxnSpPr/>
      </xdr:nvCxnSpPr>
      <xdr:spPr>
        <a:xfrm>
          <a:off x="13506450" y="13296356"/>
          <a:ext cx="817563" cy="15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57513</xdr:rowOff>
    </xdr:from>
    <xdr:to>
      <xdr:col>72</xdr:col>
      <xdr:colOff>38100</xdr:colOff>
      <xdr:row>81</xdr:row>
      <xdr:rowOff>159113</xdr:rowOff>
    </xdr:to>
    <xdr:sp macro="" textlink="">
      <xdr:nvSpPr>
        <xdr:cNvPr id="775" name="楕円 774"/>
        <xdr:cNvSpPr/>
      </xdr:nvSpPr>
      <xdr:spPr>
        <a:xfrm>
          <a:off x="12638088" y="1317343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108313</xdr:rowOff>
    </xdr:from>
    <xdr:to>
      <xdr:col>76</xdr:col>
      <xdr:colOff>114300</xdr:colOff>
      <xdr:row>82</xdr:row>
      <xdr:rowOff>18506</xdr:rowOff>
    </xdr:to>
    <xdr:cxnSp macro="">
      <xdr:nvCxnSpPr>
        <xdr:cNvPr id="776" name="直線コネクタ 775"/>
        <xdr:cNvCxnSpPr/>
      </xdr:nvCxnSpPr>
      <xdr:spPr>
        <a:xfrm>
          <a:off x="12688888" y="13224238"/>
          <a:ext cx="817562" cy="7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109764</xdr:rowOff>
    </xdr:from>
    <xdr:to>
      <xdr:col>67</xdr:col>
      <xdr:colOff>101600</xdr:colOff>
      <xdr:row>82</xdr:row>
      <xdr:rowOff>39914</xdr:rowOff>
    </xdr:to>
    <xdr:sp macro="" textlink="">
      <xdr:nvSpPr>
        <xdr:cNvPr id="777" name="楕円 776"/>
        <xdr:cNvSpPr/>
      </xdr:nvSpPr>
      <xdr:spPr>
        <a:xfrm>
          <a:off x="11806238" y="1322568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108313</xdr:rowOff>
    </xdr:from>
    <xdr:to>
      <xdr:col>71</xdr:col>
      <xdr:colOff>177800</xdr:colOff>
      <xdr:row>81</xdr:row>
      <xdr:rowOff>160564</xdr:rowOff>
    </xdr:to>
    <xdr:cxnSp macro="">
      <xdr:nvCxnSpPr>
        <xdr:cNvPr id="778" name="直線コネクタ 777"/>
        <xdr:cNvCxnSpPr/>
      </xdr:nvCxnSpPr>
      <xdr:spPr>
        <a:xfrm flipV="1">
          <a:off x="11857038" y="13224238"/>
          <a:ext cx="8318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779" name="n_1aveValue【児童館】&#10;有形固定資産減価償却率"/>
        <xdr:cNvSpPr txBox="1"/>
      </xdr:nvSpPr>
      <xdr:spPr>
        <a:xfrm>
          <a:off x="14123044" y="1350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80" name="n_2aveValue【児童館】&#10;有形固定資産減価償却率"/>
        <xdr:cNvSpPr txBox="1"/>
      </xdr:nvSpPr>
      <xdr:spPr>
        <a:xfrm>
          <a:off x="13318182" y="1353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781" name="n_3aveValue【児童館】&#10;有形固定資産減価償却率"/>
        <xdr:cNvSpPr txBox="1"/>
      </xdr:nvSpPr>
      <xdr:spPr>
        <a:xfrm>
          <a:off x="12500619" y="1350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782" name="n_4aveValue【児童館】&#10;有形固定資産減価償却率"/>
        <xdr:cNvSpPr txBox="1"/>
      </xdr:nvSpPr>
      <xdr:spPr>
        <a:xfrm>
          <a:off x="11668769" y="1350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76035</xdr:rowOff>
    </xdr:from>
    <xdr:ext cx="405111" cy="259045"/>
    <xdr:sp macro="" textlink="">
      <xdr:nvSpPr>
        <xdr:cNvPr id="783" name="n_1mainValue【児童館】&#10;有形固定資産減価償却率"/>
        <xdr:cNvSpPr txBox="1"/>
      </xdr:nvSpPr>
      <xdr:spPr>
        <a:xfrm>
          <a:off x="14123044" y="1319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784" name="n_2mainValue【児童館】&#10;有形固定資産減価償却率"/>
        <xdr:cNvSpPr txBox="1"/>
      </xdr:nvSpPr>
      <xdr:spPr>
        <a:xfrm>
          <a:off x="13318182" y="130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4190</xdr:rowOff>
    </xdr:from>
    <xdr:ext cx="405111" cy="259045"/>
    <xdr:sp macro="" textlink="">
      <xdr:nvSpPr>
        <xdr:cNvPr id="785" name="n_3mainValue【児童館】&#10;有形固定資産減価償却率"/>
        <xdr:cNvSpPr txBox="1"/>
      </xdr:nvSpPr>
      <xdr:spPr>
        <a:xfrm>
          <a:off x="12500619" y="1295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56441</xdr:rowOff>
    </xdr:from>
    <xdr:ext cx="405111" cy="259045"/>
    <xdr:sp macro="" textlink="">
      <xdr:nvSpPr>
        <xdr:cNvPr id="786" name="n_4mainValue【児童館】&#10;有形固定資産減価償却率"/>
        <xdr:cNvSpPr txBox="1"/>
      </xdr:nvSpPr>
      <xdr:spPr>
        <a:xfrm>
          <a:off x="11668769" y="1301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691640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7043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7043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79736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79736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190309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190309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691640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6892588"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691640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6916400" y="1396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6492084" y="1383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6916400" y="1353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6492084" y="1340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6916400" y="1310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6492084" y="12964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6916400" y="1266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6492084" y="1253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691640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6492084"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xdr:cNvSpPr/>
      </xdr:nvSpPr>
      <xdr:spPr>
        <a:xfrm>
          <a:off x="1691640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xdr:cNvCxnSpPr/>
      </xdr:nvCxnSpPr>
      <xdr:spPr>
        <a:xfrm flipV="1">
          <a:off x="20503514" y="1271397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xdr:cNvSpPr txBox="1"/>
      </xdr:nvSpPr>
      <xdr:spPr>
        <a:xfrm>
          <a:off x="20542250"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xdr:cNvCxnSpPr/>
      </xdr:nvCxnSpPr>
      <xdr:spPr>
        <a:xfrm>
          <a:off x="20429538" y="1394078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xdr:cNvSpPr txBox="1"/>
      </xdr:nvSpPr>
      <xdr:spPr>
        <a:xfrm>
          <a:off x="20542250" y="124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xdr:cNvCxnSpPr/>
      </xdr:nvCxnSpPr>
      <xdr:spPr>
        <a:xfrm>
          <a:off x="20429538" y="127139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813" name="【児童館】&#10;一人当たり面積平均値テキスト"/>
        <xdr:cNvSpPr txBox="1"/>
      </xdr:nvSpPr>
      <xdr:spPr>
        <a:xfrm>
          <a:off x="20542250" y="13599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xdr:cNvSpPr/>
      </xdr:nvSpPr>
      <xdr:spPr>
        <a:xfrm>
          <a:off x="20453350" y="136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xdr:cNvSpPr/>
      </xdr:nvSpPr>
      <xdr:spPr>
        <a:xfrm>
          <a:off x="19686588" y="136347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xdr:cNvSpPr/>
      </xdr:nvSpPr>
      <xdr:spPr>
        <a:xfrm>
          <a:off x="18854738"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xdr:cNvSpPr/>
      </xdr:nvSpPr>
      <xdr:spPr>
        <a:xfrm>
          <a:off x="18037175" y="135985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xdr:cNvSpPr/>
      </xdr:nvSpPr>
      <xdr:spPr>
        <a:xfrm>
          <a:off x="17219613" y="136347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03279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195611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18729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791176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70942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24" name="楕円 823"/>
        <xdr:cNvSpPr/>
      </xdr:nvSpPr>
      <xdr:spPr>
        <a:xfrm>
          <a:off x="2045335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825" name="【児童館】&#10;一人当たり面積該当値テキスト"/>
        <xdr:cNvSpPr txBox="1"/>
      </xdr:nvSpPr>
      <xdr:spPr>
        <a:xfrm>
          <a:off x="20542250" y="1319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826" name="楕円 825"/>
        <xdr:cNvSpPr/>
      </xdr:nvSpPr>
      <xdr:spPr>
        <a:xfrm>
          <a:off x="19686588" y="1333373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827" name="直線コネクタ 826"/>
        <xdr:cNvCxnSpPr/>
      </xdr:nvCxnSpPr>
      <xdr:spPr>
        <a:xfrm>
          <a:off x="19737388" y="1338453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28" name="楕円 827"/>
        <xdr:cNvSpPr/>
      </xdr:nvSpPr>
      <xdr:spPr>
        <a:xfrm>
          <a:off x="18854738" y="133794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152400</xdr:rowOff>
    </xdr:to>
    <xdr:cxnSp macro="">
      <xdr:nvCxnSpPr>
        <xdr:cNvPr id="829" name="直線コネクタ 828"/>
        <xdr:cNvCxnSpPr/>
      </xdr:nvCxnSpPr>
      <xdr:spPr>
        <a:xfrm flipV="1">
          <a:off x="18905538" y="13384530"/>
          <a:ext cx="8318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30" name="楕円 829"/>
        <xdr:cNvSpPr/>
      </xdr:nvSpPr>
      <xdr:spPr>
        <a:xfrm>
          <a:off x="18037175" y="133794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831" name="直線コネクタ 830"/>
        <xdr:cNvCxnSpPr/>
      </xdr:nvCxnSpPr>
      <xdr:spPr>
        <a:xfrm>
          <a:off x="18087975" y="1343025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32" name="楕円 831"/>
        <xdr:cNvSpPr/>
      </xdr:nvSpPr>
      <xdr:spPr>
        <a:xfrm>
          <a:off x="17219613" y="1340231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83</xdr:row>
      <xdr:rowOff>3811</xdr:rowOff>
    </xdr:to>
    <xdr:cxnSp macro="">
      <xdr:nvCxnSpPr>
        <xdr:cNvPr id="833" name="直線コネクタ 832"/>
        <xdr:cNvCxnSpPr/>
      </xdr:nvCxnSpPr>
      <xdr:spPr>
        <a:xfrm flipV="1">
          <a:off x="17270413" y="13430250"/>
          <a:ext cx="817562"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34" name="n_1aveValue【児童館】&#10;一人当たり面積"/>
        <xdr:cNvSpPr txBox="1"/>
      </xdr:nvSpPr>
      <xdr:spPr>
        <a:xfrm>
          <a:off x="19504102" y="137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5" name="n_2aveValue【児童館】&#10;一人当たり面積"/>
        <xdr:cNvSpPr txBox="1"/>
      </xdr:nvSpPr>
      <xdr:spPr>
        <a:xfrm>
          <a:off x="18684952"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6" name="n_3aveValue【児童館】&#10;一人当たり面積"/>
        <xdr:cNvSpPr txBox="1"/>
      </xdr:nvSpPr>
      <xdr:spPr>
        <a:xfrm>
          <a:off x="17867390"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37" name="n_4aveValue【児童館】&#10;一人当たり面積"/>
        <xdr:cNvSpPr txBox="1"/>
      </xdr:nvSpPr>
      <xdr:spPr>
        <a:xfrm>
          <a:off x="17049827" y="137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838" name="n_1mainValue【児童館】&#10;一人当たり面積"/>
        <xdr:cNvSpPr txBox="1"/>
      </xdr:nvSpPr>
      <xdr:spPr>
        <a:xfrm>
          <a:off x="19504102" y="1311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39" name="n_2mainValue【児童館】&#10;一人当たり面積"/>
        <xdr:cNvSpPr txBox="1"/>
      </xdr:nvSpPr>
      <xdr:spPr>
        <a:xfrm>
          <a:off x="18684952" y="1316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40" name="n_3mainValue【児童館】&#10;一人当たり面積"/>
        <xdr:cNvSpPr txBox="1"/>
      </xdr:nvSpPr>
      <xdr:spPr>
        <a:xfrm>
          <a:off x="17867390" y="1316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41" name="n_4mainValue【児童館】&#10;一人当たり面積"/>
        <xdr:cNvSpPr txBox="1"/>
      </xdr:nvSpPr>
      <xdr:spPr>
        <a:xfrm>
          <a:off x="17049827" y="1318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1517313" y="14754225"/>
          <a:ext cx="4367212"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16300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16300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257458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257458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3631863"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3631863"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1517313" y="15840075"/>
          <a:ext cx="4367212"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1479213"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1517313"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092996"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xdr:cNvCxnSpPr/>
      </xdr:nvCxnSpPr>
      <xdr:spPr>
        <a:xfrm>
          <a:off x="11517313"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xdr:cNvSpPr txBox="1"/>
      </xdr:nvSpPr>
      <xdr:spPr>
        <a:xfrm>
          <a:off x="11092996"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xdr:cNvCxnSpPr/>
      </xdr:nvCxnSpPr>
      <xdr:spPr>
        <a:xfrm>
          <a:off x="11517313"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xdr:cNvSpPr txBox="1"/>
      </xdr:nvSpPr>
      <xdr:spPr>
        <a:xfrm>
          <a:off x="11142829" y="17145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xdr:cNvCxnSpPr/>
      </xdr:nvCxnSpPr>
      <xdr:spPr>
        <a:xfrm>
          <a:off x="11517313"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xdr:cNvSpPr txBox="1"/>
      </xdr:nvSpPr>
      <xdr:spPr>
        <a:xfrm>
          <a:off x="11142829" y="1678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xdr:cNvCxnSpPr/>
      </xdr:nvCxnSpPr>
      <xdr:spPr>
        <a:xfrm>
          <a:off x="11517313"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xdr:cNvSpPr txBox="1"/>
      </xdr:nvSpPr>
      <xdr:spPr>
        <a:xfrm>
          <a:off x="11142829" y="16421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xdr:cNvCxnSpPr/>
      </xdr:nvCxnSpPr>
      <xdr:spPr>
        <a:xfrm>
          <a:off x="11517313"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xdr:cNvSpPr txBox="1"/>
      </xdr:nvSpPr>
      <xdr:spPr>
        <a:xfrm>
          <a:off x="11142829" y="16059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1517313"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xdr:cNvSpPr txBox="1"/>
      </xdr:nvSpPr>
      <xdr:spPr>
        <a:xfrm>
          <a:off x="11206949" y="15707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xdr:cNvSpPr/>
      </xdr:nvSpPr>
      <xdr:spPr>
        <a:xfrm>
          <a:off x="11517313" y="15840075"/>
          <a:ext cx="4367212"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6" name="直線コネクタ 865"/>
        <xdr:cNvCxnSpPr/>
      </xdr:nvCxnSpPr>
      <xdr:spPr>
        <a:xfrm flipV="1">
          <a:off x="15104427" y="164382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xdr:cNvSpPr txBox="1"/>
      </xdr:nvSpPr>
      <xdr:spPr>
        <a:xfrm>
          <a:off x="15143163"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xdr:cNvCxnSpPr/>
      </xdr:nvCxnSpPr>
      <xdr:spPr>
        <a:xfrm>
          <a:off x="15016163" y="176403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9" name="【公民館】&#10;有形固定資産減価償却率最大値テキスト"/>
        <xdr:cNvSpPr txBox="1"/>
      </xdr:nvSpPr>
      <xdr:spPr>
        <a:xfrm>
          <a:off x="15143163" y="1622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xdr:cNvCxnSpPr/>
      </xdr:nvCxnSpPr>
      <xdr:spPr>
        <a:xfrm>
          <a:off x="15016163" y="164382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871" name="【公民館】&#10;有形固定資産減価償却率平均値テキスト"/>
        <xdr:cNvSpPr txBox="1"/>
      </xdr:nvSpPr>
      <xdr:spPr>
        <a:xfrm>
          <a:off x="15143163" y="16807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2" name="フローチャート: 判断 871"/>
        <xdr:cNvSpPr/>
      </xdr:nvSpPr>
      <xdr:spPr>
        <a:xfrm>
          <a:off x="15054263" y="168294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xdr:cNvSpPr/>
      </xdr:nvSpPr>
      <xdr:spPr>
        <a:xfrm>
          <a:off x="14273213" y="168160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xdr:cNvSpPr/>
      </xdr:nvSpPr>
      <xdr:spPr>
        <a:xfrm>
          <a:off x="13455650" y="168008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xdr:cNvSpPr/>
      </xdr:nvSpPr>
      <xdr:spPr>
        <a:xfrm>
          <a:off x="12638088" y="1679130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6" name="フローチャート: 判断 875"/>
        <xdr:cNvSpPr/>
      </xdr:nvSpPr>
      <xdr:spPr>
        <a:xfrm>
          <a:off x="11806238" y="167817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49288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41478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33302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25126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16808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130175</xdr:rowOff>
    </xdr:from>
    <xdr:to>
      <xdr:col>85</xdr:col>
      <xdr:colOff>177800</xdr:colOff>
      <xdr:row>104</xdr:row>
      <xdr:rowOff>60325</xdr:rowOff>
    </xdr:to>
    <xdr:sp macro="" textlink="">
      <xdr:nvSpPr>
        <xdr:cNvPr id="882" name="楕円 881"/>
        <xdr:cNvSpPr/>
      </xdr:nvSpPr>
      <xdr:spPr>
        <a:xfrm>
          <a:off x="15054263" y="168084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153052</xdr:rowOff>
    </xdr:from>
    <xdr:ext cx="405111" cy="259045"/>
    <xdr:sp macro="" textlink="">
      <xdr:nvSpPr>
        <xdr:cNvPr id="883" name="【公民館】&#10;有形固定資産減価償却率該当値テキスト"/>
        <xdr:cNvSpPr txBox="1"/>
      </xdr:nvSpPr>
      <xdr:spPr>
        <a:xfrm>
          <a:off x="15143163" y="1666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884" name="楕円 883"/>
        <xdr:cNvSpPr/>
      </xdr:nvSpPr>
      <xdr:spPr>
        <a:xfrm>
          <a:off x="14273213" y="168351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9525</xdr:rowOff>
    </xdr:from>
    <xdr:to>
      <xdr:col>85</xdr:col>
      <xdr:colOff>127000</xdr:colOff>
      <xdr:row>104</xdr:row>
      <xdr:rowOff>36195</xdr:rowOff>
    </xdr:to>
    <xdr:cxnSp macro="">
      <xdr:nvCxnSpPr>
        <xdr:cNvPr id="885" name="直線コネクタ 884"/>
        <xdr:cNvCxnSpPr/>
      </xdr:nvCxnSpPr>
      <xdr:spPr>
        <a:xfrm flipV="1">
          <a:off x="14324013" y="16849725"/>
          <a:ext cx="7810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86" name="楕円 885"/>
        <xdr:cNvSpPr/>
      </xdr:nvSpPr>
      <xdr:spPr>
        <a:xfrm>
          <a:off x="13455650" y="168160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17145</xdr:rowOff>
    </xdr:from>
    <xdr:to>
      <xdr:col>81</xdr:col>
      <xdr:colOff>50800</xdr:colOff>
      <xdr:row>104</xdr:row>
      <xdr:rowOff>36195</xdr:rowOff>
    </xdr:to>
    <xdr:cxnSp macro="">
      <xdr:nvCxnSpPr>
        <xdr:cNvPr id="887" name="直線コネクタ 886"/>
        <xdr:cNvCxnSpPr/>
      </xdr:nvCxnSpPr>
      <xdr:spPr>
        <a:xfrm>
          <a:off x="13506450" y="16857345"/>
          <a:ext cx="817563"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84455</xdr:rowOff>
    </xdr:from>
    <xdr:to>
      <xdr:col>72</xdr:col>
      <xdr:colOff>38100</xdr:colOff>
      <xdr:row>104</xdr:row>
      <xdr:rowOff>14605</xdr:rowOff>
    </xdr:to>
    <xdr:sp macro="" textlink="">
      <xdr:nvSpPr>
        <xdr:cNvPr id="888" name="楕円 887"/>
        <xdr:cNvSpPr/>
      </xdr:nvSpPr>
      <xdr:spPr>
        <a:xfrm>
          <a:off x="12638088" y="1676273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135255</xdr:rowOff>
    </xdr:from>
    <xdr:to>
      <xdr:col>76</xdr:col>
      <xdr:colOff>114300</xdr:colOff>
      <xdr:row>104</xdr:row>
      <xdr:rowOff>17145</xdr:rowOff>
    </xdr:to>
    <xdr:cxnSp macro="">
      <xdr:nvCxnSpPr>
        <xdr:cNvPr id="889" name="直線コネクタ 888"/>
        <xdr:cNvCxnSpPr/>
      </xdr:nvCxnSpPr>
      <xdr:spPr>
        <a:xfrm>
          <a:off x="12688888" y="16813530"/>
          <a:ext cx="817562"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135889</xdr:rowOff>
    </xdr:from>
    <xdr:to>
      <xdr:col>67</xdr:col>
      <xdr:colOff>101600</xdr:colOff>
      <xdr:row>104</xdr:row>
      <xdr:rowOff>66039</xdr:rowOff>
    </xdr:to>
    <xdr:sp macro="" textlink="">
      <xdr:nvSpPr>
        <xdr:cNvPr id="890" name="楕円 889"/>
        <xdr:cNvSpPr/>
      </xdr:nvSpPr>
      <xdr:spPr>
        <a:xfrm>
          <a:off x="11806238" y="1681416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135255</xdr:rowOff>
    </xdr:from>
    <xdr:to>
      <xdr:col>71</xdr:col>
      <xdr:colOff>177800</xdr:colOff>
      <xdr:row>104</xdr:row>
      <xdr:rowOff>15239</xdr:rowOff>
    </xdr:to>
    <xdr:cxnSp macro="">
      <xdr:nvCxnSpPr>
        <xdr:cNvPr id="891" name="直線コネクタ 890"/>
        <xdr:cNvCxnSpPr/>
      </xdr:nvCxnSpPr>
      <xdr:spPr>
        <a:xfrm flipV="1">
          <a:off x="11857038" y="16813530"/>
          <a:ext cx="8318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892" name="n_1aveValue【公民館】&#10;有形固定資産減価償却率"/>
        <xdr:cNvSpPr txBox="1"/>
      </xdr:nvSpPr>
      <xdr:spPr>
        <a:xfrm>
          <a:off x="14123044" y="1660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893" name="n_2aveValue【公民館】&#10;有形固定資産減価償却率"/>
        <xdr:cNvSpPr txBox="1"/>
      </xdr:nvSpPr>
      <xdr:spPr>
        <a:xfrm>
          <a:off x="13318182" y="1658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894" name="n_3aveValue【公民館】&#10;有形固定資産減価償却率"/>
        <xdr:cNvSpPr txBox="1"/>
      </xdr:nvSpPr>
      <xdr:spPr>
        <a:xfrm>
          <a:off x="12500619" y="1687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895" name="n_4aveValue【公民館】&#10;有形固定資産減価償却率"/>
        <xdr:cNvSpPr txBox="1"/>
      </xdr:nvSpPr>
      <xdr:spPr>
        <a:xfrm>
          <a:off x="11668769" y="1656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78122</xdr:rowOff>
    </xdr:from>
    <xdr:ext cx="405111" cy="259045"/>
    <xdr:sp macro="" textlink="">
      <xdr:nvSpPr>
        <xdr:cNvPr id="896" name="n_1mainValue【公民館】&#10;有形固定資産減価償却率"/>
        <xdr:cNvSpPr txBox="1"/>
      </xdr:nvSpPr>
      <xdr:spPr>
        <a:xfrm>
          <a:off x="14123044" y="1691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897" name="n_2mainValue【公民館】&#10;有形固定資産減価償却率"/>
        <xdr:cNvSpPr txBox="1"/>
      </xdr:nvSpPr>
      <xdr:spPr>
        <a:xfrm>
          <a:off x="13318182"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31132</xdr:rowOff>
    </xdr:from>
    <xdr:ext cx="405111" cy="259045"/>
    <xdr:sp macro="" textlink="">
      <xdr:nvSpPr>
        <xdr:cNvPr id="898" name="n_3mainValue【公民館】&#10;有形固定資産減価償却率"/>
        <xdr:cNvSpPr txBox="1"/>
      </xdr:nvSpPr>
      <xdr:spPr>
        <a:xfrm>
          <a:off x="12500619" y="1654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899" name="n_4mainValue【公民館】&#10;有形固定資産減価償却率"/>
        <xdr:cNvSpPr txBox="1"/>
      </xdr:nvSpPr>
      <xdr:spPr>
        <a:xfrm>
          <a:off x="11668769"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691640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7043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7043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79736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79736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190309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190309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691640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6892588"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691640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691640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6492084"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6492084" y="17145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691640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6492084" y="1678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691640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6492084" y="16421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691640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6492084" y="16059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691640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6492084"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xdr:cNvSpPr/>
      </xdr:nvSpPr>
      <xdr:spPr>
        <a:xfrm>
          <a:off x="1691640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3" name="直線コネクタ 922"/>
        <xdr:cNvCxnSpPr/>
      </xdr:nvCxnSpPr>
      <xdr:spPr>
        <a:xfrm flipV="1">
          <a:off x="20503514" y="162763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4" name="【公民館】&#10;一人当たり面積最小値テキスト"/>
        <xdr:cNvSpPr txBox="1"/>
      </xdr:nvSpPr>
      <xdr:spPr>
        <a:xfrm>
          <a:off x="20542250"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xdr:cNvCxnSpPr/>
      </xdr:nvCxnSpPr>
      <xdr:spPr>
        <a:xfrm>
          <a:off x="20429538" y="176022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6" name="【公民館】&#10;一人当たり面積最大値テキスト"/>
        <xdr:cNvSpPr txBox="1"/>
      </xdr:nvSpPr>
      <xdr:spPr>
        <a:xfrm>
          <a:off x="20542250" y="1606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xdr:cNvCxnSpPr/>
      </xdr:nvCxnSpPr>
      <xdr:spPr>
        <a:xfrm>
          <a:off x="20429538" y="162763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8" name="【公民館】&#10;一人当たり面積平均値テキスト"/>
        <xdr:cNvSpPr txBox="1"/>
      </xdr:nvSpPr>
      <xdr:spPr>
        <a:xfrm>
          <a:off x="20542250" y="17055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xdr:cNvSpPr/>
      </xdr:nvSpPr>
      <xdr:spPr>
        <a:xfrm>
          <a:off x="20453350" y="170770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xdr:cNvSpPr/>
      </xdr:nvSpPr>
      <xdr:spPr>
        <a:xfrm>
          <a:off x="19686588" y="170770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xdr:cNvSpPr/>
      </xdr:nvSpPr>
      <xdr:spPr>
        <a:xfrm>
          <a:off x="18854738" y="170846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2" name="フローチャート: 判断 931"/>
        <xdr:cNvSpPr/>
      </xdr:nvSpPr>
      <xdr:spPr>
        <a:xfrm>
          <a:off x="18037175" y="17069436"/>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xdr:cNvSpPr/>
      </xdr:nvSpPr>
      <xdr:spPr>
        <a:xfrm>
          <a:off x="17219613" y="1709229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03279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195611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8729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791176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70942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135889</xdr:rowOff>
    </xdr:from>
    <xdr:to>
      <xdr:col>116</xdr:col>
      <xdr:colOff>114300</xdr:colOff>
      <xdr:row>104</xdr:row>
      <xdr:rowOff>66039</xdr:rowOff>
    </xdr:to>
    <xdr:sp macro="" textlink="">
      <xdr:nvSpPr>
        <xdr:cNvPr id="939" name="楕円 938"/>
        <xdr:cNvSpPr/>
      </xdr:nvSpPr>
      <xdr:spPr>
        <a:xfrm>
          <a:off x="20453350" y="1681416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158766</xdr:rowOff>
    </xdr:from>
    <xdr:ext cx="469744" cy="259045"/>
    <xdr:sp macro="" textlink="">
      <xdr:nvSpPr>
        <xdr:cNvPr id="940" name="【公民館】&#10;一人当たり面積該当値テキスト"/>
        <xdr:cNvSpPr txBox="1"/>
      </xdr:nvSpPr>
      <xdr:spPr>
        <a:xfrm>
          <a:off x="20542250" y="166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941" name="楕円 940"/>
        <xdr:cNvSpPr/>
      </xdr:nvSpPr>
      <xdr:spPr>
        <a:xfrm>
          <a:off x="19686588" y="168503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15239</xdr:rowOff>
    </xdr:from>
    <xdr:to>
      <xdr:col>116</xdr:col>
      <xdr:colOff>63500</xdr:colOff>
      <xdr:row>104</xdr:row>
      <xdr:rowOff>60961</xdr:rowOff>
    </xdr:to>
    <xdr:cxnSp macro="">
      <xdr:nvCxnSpPr>
        <xdr:cNvPr id="942" name="直線コネクタ 941"/>
        <xdr:cNvCxnSpPr/>
      </xdr:nvCxnSpPr>
      <xdr:spPr>
        <a:xfrm flipV="1">
          <a:off x="19737388" y="16855439"/>
          <a:ext cx="766762"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943" name="楕円 942"/>
        <xdr:cNvSpPr/>
      </xdr:nvSpPr>
      <xdr:spPr>
        <a:xfrm>
          <a:off x="18854738"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68580</xdr:rowOff>
    </xdr:to>
    <xdr:cxnSp macro="">
      <xdr:nvCxnSpPr>
        <xdr:cNvPr id="944" name="直線コネクタ 943"/>
        <xdr:cNvCxnSpPr/>
      </xdr:nvCxnSpPr>
      <xdr:spPr>
        <a:xfrm flipV="1">
          <a:off x="18905538" y="16901161"/>
          <a:ext cx="8318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945" name="楕円 944"/>
        <xdr:cNvSpPr/>
      </xdr:nvSpPr>
      <xdr:spPr>
        <a:xfrm>
          <a:off x="18037175" y="168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104</xdr:row>
      <xdr:rowOff>91439</xdr:rowOff>
    </xdr:to>
    <xdr:cxnSp macro="">
      <xdr:nvCxnSpPr>
        <xdr:cNvPr id="946" name="直線コネクタ 945"/>
        <xdr:cNvCxnSpPr/>
      </xdr:nvCxnSpPr>
      <xdr:spPr>
        <a:xfrm flipV="1">
          <a:off x="18087975" y="16908780"/>
          <a:ext cx="817563"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947" name="楕円 946"/>
        <xdr:cNvSpPr/>
      </xdr:nvSpPr>
      <xdr:spPr>
        <a:xfrm>
          <a:off x="17219613" y="168884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91439</xdr:rowOff>
    </xdr:from>
    <xdr:to>
      <xdr:col>102</xdr:col>
      <xdr:colOff>114300</xdr:colOff>
      <xdr:row>104</xdr:row>
      <xdr:rowOff>99061</xdr:rowOff>
    </xdr:to>
    <xdr:cxnSp macro="">
      <xdr:nvCxnSpPr>
        <xdr:cNvPr id="948" name="直線コネクタ 947"/>
        <xdr:cNvCxnSpPr/>
      </xdr:nvCxnSpPr>
      <xdr:spPr>
        <a:xfrm flipV="1">
          <a:off x="17270413" y="16931639"/>
          <a:ext cx="817562"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49" name="n_1aveValue【公民館】&#10;一人当たり面積"/>
        <xdr:cNvSpPr txBox="1"/>
      </xdr:nvSpPr>
      <xdr:spPr>
        <a:xfrm>
          <a:off x="19504102" y="17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0" name="n_2aveValue【公民館】&#10;一人当たり面積"/>
        <xdr:cNvSpPr txBox="1"/>
      </xdr:nvSpPr>
      <xdr:spPr>
        <a:xfrm>
          <a:off x="18684952"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951" name="n_3aveValue【公民館】&#10;一人当たり面積"/>
        <xdr:cNvSpPr txBox="1"/>
      </xdr:nvSpPr>
      <xdr:spPr>
        <a:xfrm>
          <a:off x="17867390" y="1716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公民館】&#10;一人当たり面積"/>
        <xdr:cNvSpPr txBox="1"/>
      </xdr:nvSpPr>
      <xdr:spPr>
        <a:xfrm>
          <a:off x="17049827" y="1717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953" name="n_1mainValue【公民館】&#10;一人当たり面積"/>
        <xdr:cNvSpPr txBox="1"/>
      </xdr:nvSpPr>
      <xdr:spPr>
        <a:xfrm>
          <a:off x="19504102" y="1664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954" name="n_2mainValue【公民館】&#10;一人当たり面積"/>
        <xdr:cNvSpPr txBox="1"/>
      </xdr:nvSpPr>
      <xdr:spPr>
        <a:xfrm>
          <a:off x="18684952" y="1665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158766</xdr:rowOff>
    </xdr:from>
    <xdr:ext cx="469744" cy="259045"/>
    <xdr:sp macro="" textlink="">
      <xdr:nvSpPr>
        <xdr:cNvPr id="955" name="n_3mainValue【公民館】&#10;一人当たり面積"/>
        <xdr:cNvSpPr txBox="1"/>
      </xdr:nvSpPr>
      <xdr:spPr>
        <a:xfrm>
          <a:off x="17867390" y="166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956" name="n_4mainValue【公民館】&#10;一人当たり面積"/>
        <xdr:cNvSpPr txBox="1"/>
      </xdr:nvSpPr>
      <xdr:spPr>
        <a:xfrm>
          <a:off x="17049827" y="1667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04850" y="18354675"/>
          <a:ext cx="2059305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04850" y="18418175"/>
          <a:ext cx="356235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81050" y="18653125"/>
          <a:ext cx="20427950"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p>
        <a:p>
          <a:r>
            <a:rPr kumimoji="1" lang="ja-JP" altLang="en-US" sz="1300">
              <a:latin typeface="ＭＳ Ｐゴシック" panose="020B0600070205080204" pitchFamily="50" charset="-128"/>
              <a:ea typeface="ＭＳ Ｐゴシック" panose="020B0600070205080204" pitchFamily="50" charset="-128"/>
            </a:rPr>
            <a:t>　そのうち、インフラ資産では、有形固定資産原価償却率が類似団体内平均値を大きく上回る「橋りょう・トンネル」について、引き続き、点検や診断、維持修繕等の各業務の改善や効率化を図るとともに、橋りょうの構造の特性や老朽化の状況、さらには人口動態や社会経済情勢の変化を踏まえ、維持修繕等の優先順位を明確にすることで、選択と集中による適正な維持管理、更新を推進する必要がある。</a:t>
          </a:r>
        </a:p>
        <a:p>
          <a:r>
            <a:rPr kumimoji="1" lang="ja-JP" altLang="en-US" sz="1300">
              <a:latin typeface="ＭＳ Ｐゴシック" panose="020B0600070205080204" pitchFamily="50" charset="-128"/>
              <a:ea typeface="ＭＳ Ｐゴシック" panose="020B0600070205080204" pitchFamily="50" charset="-128"/>
            </a:rPr>
            <a:t>　なお、学校施設の有形固定資産減価償却率については、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にかけて大幅に増加しているが、これは過年度の有形固定資産の登録誤りを修正したことによるものである。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80975"/>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06375"/>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31775"/>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80975"/>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06375"/>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31775"/>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41375"/>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73125"/>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73125"/>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409,075
401,505
1,241.70
190,208,167
185,526,848
3,538,354
103,405,647
235,383,562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73125"/>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892175"/>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892175"/>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04875"/>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19250"/>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646863" y="1619250"/>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41375"/>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04875"/>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52525"/>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63675"/>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8425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4297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19062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47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478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6687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02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41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0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55638"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464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04850"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80534" y="6706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04850"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4654" y="6344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04850"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4654" y="599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04850"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4654" y="5629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04850"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44654" y="526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0485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94486" y="4906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0485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291965" y="543877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330700"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217988" y="68218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3307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217988" y="54387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xdr:cNvSpPr txBox="1"/>
      </xdr:nvSpPr>
      <xdr:spPr>
        <a:xfrm>
          <a:off x="4330700" y="584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2418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475038" y="583184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643188" y="583088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825625" y="58051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1008063" y="57785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1163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349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5177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7002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82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2540</xdr:rowOff>
    </xdr:from>
    <xdr:to>
      <xdr:col>24</xdr:col>
      <xdr:colOff>114300</xdr:colOff>
      <xdr:row>34</xdr:row>
      <xdr:rowOff>104140</xdr:rowOff>
    </xdr:to>
    <xdr:sp macro="" textlink="">
      <xdr:nvSpPr>
        <xdr:cNvPr id="73" name="楕円 72"/>
        <xdr:cNvSpPr/>
      </xdr:nvSpPr>
      <xdr:spPr>
        <a:xfrm>
          <a:off x="42418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25417</xdr:rowOff>
    </xdr:from>
    <xdr:ext cx="405111" cy="259045"/>
    <xdr:sp macro="" textlink="">
      <xdr:nvSpPr>
        <xdr:cNvPr id="74" name="【図書館】&#10;有形固定資産減価償却率該当値テキスト"/>
        <xdr:cNvSpPr txBox="1"/>
      </xdr:nvSpPr>
      <xdr:spPr>
        <a:xfrm>
          <a:off x="4330700" y="536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31115</xdr:rowOff>
    </xdr:from>
    <xdr:to>
      <xdr:col>20</xdr:col>
      <xdr:colOff>38100</xdr:colOff>
      <xdr:row>34</xdr:row>
      <xdr:rowOff>132715</xdr:rowOff>
    </xdr:to>
    <xdr:sp macro="" textlink="">
      <xdr:nvSpPr>
        <xdr:cNvPr id="75" name="楕円 74"/>
        <xdr:cNvSpPr/>
      </xdr:nvSpPr>
      <xdr:spPr>
        <a:xfrm>
          <a:off x="3475038" y="553656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53340</xdr:rowOff>
    </xdr:from>
    <xdr:to>
      <xdr:col>24</xdr:col>
      <xdr:colOff>63500</xdr:colOff>
      <xdr:row>34</xdr:row>
      <xdr:rowOff>81915</xdr:rowOff>
    </xdr:to>
    <xdr:cxnSp macro="">
      <xdr:nvCxnSpPr>
        <xdr:cNvPr id="76" name="直線コネクタ 75"/>
        <xdr:cNvCxnSpPr/>
      </xdr:nvCxnSpPr>
      <xdr:spPr>
        <a:xfrm flipV="1">
          <a:off x="3525838" y="5558790"/>
          <a:ext cx="766762"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154940</xdr:rowOff>
    </xdr:from>
    <xdr:to>
      <xdr:col>15</xdr:col>
      <xdr:colOff>101600</xdr:colOff>
      <xdr:row>34</xdr:row>
      <xdr:rowOff>85090</xdr:rowOff>
    </xdr:to>
    <xdr:sp macro="" textlink="">
      <xdr:nvSpPr>
        <xdr:cNvPr id="77" name="楕円 76"/>
        <xdr:cNvSpPr/>
      </xdr:nvSpPr>
      <xdr:spPr>
        <a:xfrm>
          <a:off x="2643188" y="54984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34290</xdr:rowOff>
    </xdr:from>
    <xdr:to>
      <xdr:col>19</xdr:col>
      <xdr:colOff>177800</xdr:colOff>
      <xdr:row>34</xdr:row>
      <xdr:rowOff>81915</xdr:rowOff>
    </xdr:to>
    <xdr:cxnSp macro="">
      <xdr:nvCxnSpPr>
        <xdr:cNvPr id="78" name="直線コネクタ 77"/>
        <xdr:cNvCxnSpPr/>
      </xdr:nvCxnSpPr>
      <xdr:spPr>
        <a:xfrm>
          <a:off x="2693988" y="5539740"/>
          <a:ext cx="8318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59690</xdr:rowOff>
    </xdr:from>
    <xdr:to>
      <xdr:col>10</xdr:col>
      <xdr:colOff>165100</xdr:colOff>
      <xdr:row>33</xdr:row>
      <xdr:rowOff>161290</xdr:rowOff>
    </xdr:to>
    <xdr:sp macro="" textlink="">
      <xdr:nvSpPr>
        <xdr:cNvPr id="79" name="楕円 78"/>
        <xdr:cNvSpPr/>
      </xdr:nvSpPr>
      <xdr:spPr>
        <a:xfrm>
          <a:off x="1825625" y="54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110490</xdr:rowOff>
    </xdr:from>
    <xdr:to>
      <xdr:col>15</xdr:col>
      <xdr:colOff>50800</xdr:colOff>
      <xdr:row>34</xdr:row>
      <xdr:rowOff>34290</xdr:rowOff>
    </xdr:to>
    <xdr:cxnSp macro="">
      <xdr:nvCxnSpPr>
        <xdr:cNvPr id="80" name="直線コネクタ 79"/>
        <xdr:cNvCxnSpPr/>
      </xdr:nvCxnSpPr>
      <xdr:spPr>
        <a:xfrm>
          <a:off x="1876425" y="5454015"/>
          <a:ext cx="817563"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59690</xdr:rowOff>
    </xdr:from>
    <xdr:to>
      <xdr:col>6</xdr:col>
      <xdr:colOff>38100</xdr:colOff>
      <xdr:row>33</xdr:row>
      <xdr:rowOff>161290</xdr:rowOff>
    </xdr:to>
    <xdr:sp macro="" textlink="">
      <xdr:nvSpPr>
        <xdr:cNvPr id="81" name="楕円 80"/>
        <xdr:cNvSpPr/>
      </xdr:nvSpPr>
      <xdr:spPr>
        <a:xfrm>
          <a:off x="1008063" y="540321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110490</xdr:rowOff>
    </xdr:from>
    <xdr:to>
      <xdr:col>10</xdr:col>
      <xdr:colOff>114300</xdr:colOff>
      <xdr:row>33</xdr:row>
      <xdr:rowOff>110490</xdr:rowOff>
    </xdr:to>
    <xdr:cxnSp macro="">
      <xdr:nvCxnSpPr>
        <xdr:cNvPr id="82" name="直線コネクタ 81"/>
        <xdr:cNvCxnSpPr/>
      </xdr:nvCxnSpPr>
      <xdr:spPr>
        <a:xfrm>
          <a:off x="1058863" y="5454015"/>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xdr:cNvSpPr txBox="1"/>
      </xdr:nvSpPr>
      <xdr:spPr>
        <a:xfrm>
          <a:off x="3324869"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xdr:cNvSpPr txBox="1"/>
      </xdr:nvSpPr>
      <xdr:spPr>
        <a:xfrm>
          <a:off x="2505719"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xdr:cNvSpPr txBox="1"/>
      </xdr:nvSpPr>
      <xdr:spPr>
        <a:xfrm>
          <a:off x="1688157" y="588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xdr:cNvSpPr txBox="1"/>
      </xdr:nvSpPr>
      <xdr:spPr>
        <a:xfrm>
          <a:off x="870594" y="586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149242</xdr:rowOff>
    </xdr:from>
    <xdr:ext cx="405111" cy="259045"/>
    <xdr:sp macro="" textlink="">
      <xdr:nvSpPr>
        <xdr:cNvPr id="87" name="n_1mainValue【図書館】&#10;有形固定資産減価償却率"/>
        <xdr:cNvSpPr txBox="1"/>
      </xdr:nvSpPr>
      <xdr:spPr>
        <a:xfrm>
          <a:off x="3324869" y="53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101617</xdr:rowOff>
    </xdr:from>
    <xdr:ext cx="405111" cy="259045"/>
    <xdr:sp macro="" textlink="">
      <xdr:nvSpPr>
        <xdr:cNvPr id="88" name="n_2mainValue【図書館】&#10;有形固定資産減価償却率"/>
        <xdr:cNvSpPr txBox="1"/>
      </xdr:nvSpPr>
      <xdr:spPr>
        <a:xfrm>
          <a:off x="2505719"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6367</xdr:rowOff>
    </xdr:from>
    <xdr:ext cx="405111" cy="259045"/>
    <xdr:sp macro="" textlink="">
      <xdr:nvSpPr>
        <xdr:cNvPr id="89" name="n_3mainValue【図書館】&#10;有形固定資産減価償却率"/>
        <xdr:cNvSpPr txBox="1"/>
      </xdr:nvSpPr>
      <xdr:spPr>
        <a:xfrm>
          <a:off x="1688157" y="51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6367</xdr:rowOff>
    </xdr:from>
    <xdr:ext cx="405111" cy="259045"/>
    <xdr:sp macro="" textlink="">
      <xdr:nvSpPr>
        <xdr:cNvPr id="90" name="n_4mainValue【図書館】&#10;有形固定資産減価償却率"/>
        <xdr:cNvSpPr txBox="1"/>
      </xdr:nvSpPr>
      <xdr:spPr>
        <a:xfrm>
          <a:off x="870594" y="51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118225" y="39624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23093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23093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1755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1755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2327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2327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118225" y="50387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0801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118225" y="72009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118225" y="6934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5679621" y="6801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118225" y="6657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5679621" y="652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118225" y="63912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5679621" y="625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118225" y="61245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5679621" y="599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118225" y="5848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5679621" y="5715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118225" y="5581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5679621" y="544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118225" y="5314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5679621" y="5182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118225" y="5038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5679621"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118225" y="50387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9691053" y="54768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9729788"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9617075" y="67722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9729788" y="52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9617075" y="54768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xdr:cNvSpPr txBox="1"/>
      </xdr:nvSpPr>
      <xdr:spPr>
        <a:xfrm>
          <a:off x="9729788" y="615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9655175" y="61785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8874125"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8056563" y="61785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7224713"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40715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95154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87487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79311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099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2817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168275</xdr:rowOff>
    </xdr:from>
    <xdr:to>
      <xdr:col>55</xdr:col>
      <xdr:colOff>50800</xdr:colOff>
      <xdr:row>36</xdr:row>
      <xdr:rowOff>98425</xdr:rowOff>
    </xdr:to>
    <xdr:sp macro="" textlink="">
      <xdr:nvSpPr>
        <xdr:cNvPr id="134" name="楕円 133"/>
        <xdr:cNvSpPr/>
      </xdr:nvSpPr>
      <xdr:spPr>
        <a:xfrm>
          <a:off x="9655175" y="5830887"/>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19702</xdr:rowOff>
    </xdr:from>
    <xdr:ext cx="469744" cy="259045"/>
    <xdr:sp macro="" textlink="">
      <xdr:nvSpPr>
        <xdr:cNvPr id="135" name="【図書館】&#10;一人当たり面積該当値テキスト"/>
        <xdr:cNvSpPr txBox="1"/>
      </xdr:nvSpPr>
      <xdr:spPr>
        <a:xfrm>
          <a:off x="9729788"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111125</xdr:rowOff>
    </xdr:from>
    <xdr:to>
      <xdr:col>50</xdr:col>
      <xdr:colOff>165100</xdr:colOff>
      <xdr:row>37</xdr:row>
      <xdr:rowOff>41275</xdr:rowOff>
    </xdr:to>
    <xdr:sp macro="" textlink="">
      <xdr:nvSpPr>
        <xdr:cNvPr id="136" name="楕円 135"/>
        <xdr:cNvSpPr/>
      </xdr:nvSpPr>
      <xdr:spPr>
        <a:xfrm>
          <a:off x="8874125" y="59404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47625</xdr:rowOff>
    </xdr:from>
    <xdr:to>
      <xdr:col>55</xdr:col>
      <xdr:colOff>0</xdr:colOff>
      <xdr:row>36</xdr:row>
      <xdr:rowOff>161925</xdr:rowOff>
    </xdr:to>
    <xdr:cxnSp macro="">
      <xdr:nvCxnSpPr>
        <xdr:cNvPr id="137" name="直線コネクタ 136"/>
        <xdr:cNvCxnSpPr/>
      </xdr:nvCxnSpPr>
      <xdr:spPr>
        <a:xfrm flipV="1">
          <a:off x="8924925" y="5876925"/>
          <a:ext cx="766763"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111125</xdr:rowOff>
    </xdr:from>
    <xdr:to>
      <xdr:col>46</xdr:col>
      <xdr:colOff>38100</xdr:colOff>
      <xdr:row>37</xdr:row>
      <xdr:rowOff>41275</xdr:rowOff>
    </xdr:to>
    <xdr:sp macro="" textlink="">
      <xdr:nvSpPr>
        <xdr:cNvPr id="138" name="楕円 137"/>
        <xdr:cNvSpPr/>
      </xdr:nvSpPr>
      <xdr:spPr>
        <a:xfrm>
          <a:off x="8056563" y="59404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161925</xdr:rowOff>
    </xdr:from>
    <xdr:to>
      <xdr:col>50</xdr:col>
      <xdr:colOff>114300</xdr:colOff>
      <xdr:row>36</xdr:row>
      <xdr:rowOff>161925</xdr:rowOff>
    </xdr:to>
    <xdr:cxnSp macro="">
      <xdr:nvCxnSpPr>
        <xdr:cNvPr id="139" name="直線コネクタ 138"/>
        <xdr:cNvCxnSpPr/>
      </xdr:nvCxnSpPr>
      <xdr:spPr>
        <a:xfrm>
          <a:off x="8107363" y="5991225"/>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111125</xdr:rowOff>
    </xdr:from>
    <xdr:to>
      <xdr:col>41</xdr:col>
      <xdr:colOff>101600</xdr:colOff>
      <xdr:row>37</xdr:row>
      <xdr:rowOff>41275</xdr:rowOff>
    </xdr:to>
    <xdr:sp macro="" textlink="">
      <xdr:nvSpPr>
        <xdr:cNvPr id="140" name="楕円 139"/>
        <xdr:cNvSpPr/>
      </xdr:nvSpPr>
      <xdr:spPr>
        <a:xfrm>
          <a:off x="7224713" y="59404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161925</xdr:rowOff>
    </xdr:from>
    <xdr:to>
      <xdr:col>45</xdr:col>
      <xdr:colOff>177800</xdr:colOff>
      <xdr:row>36</xdr:row>
      <xdr:rowOff>161925</xdr:rowOff>
    </xdr:to>
    <xdr:cxnSp macro="">
      <xdr:nvCxnSpPr>
        <xdr:cNvPr id="141" name="直線コネクタ 140"/>
        <xdr:cNvCxnSpPr/>
      </xdr:nvCxnSpPr>
      <xdr:spPr>
        <a:xfrm>
          <a:off x="7275513" y="599122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42" name="楕円 141"/>
        <xdr:cNvSpPr/>
      </xdr:nvSpPr>
      <xdr:spPr>
        <a:xfrm>
          <a:off x="6407150" y="59690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161925</xdr:rowOff>
    </xdr:from>
    <xdr:to>
      <xdr:col>41</xdr:col>
      <xdr:colOff>50800</xdr:colOff>
      <xdr:row>37</xdr:row>
      <xdr:rowOff>19050</xdr:rowOff>
    </xdr:to>
    <xdr:cxnSp macro="">
      <xdr:nvCxnSpPr>
        <xdr:cNvPr id="143" name="直線コネクタ 142"/>
        <xdr:cNvCxnSpPr/>
      </xdr:nvCxnSpPr>
      <xdr:spPr>
        <a:xfrm flipV="1">
          <a:off x="6457950" y="5991225"/>
          <a:ext cx="817563"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xdr:cNvSpPr txBox="1"/>
      </xdr:nvSpPr>
      <xdr:spPr>
        <a:xfrm>
          <a:off x="8691640"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xdr:cNvSpPr txBox="1"/>
      </xdr:nvSpPr>
      <xdr:spPr>
        <a:xfrm>
          <a:off x="7886777"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xdr:cNvSpPr txBox="1"/>
      </xdr:nvSpPr>
      <xdr:spPr>
        <a:xfrm>
          <a:off x="7054927" y="62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xdr:cNvSpPr txBox="1"/>
      </xdr:nvSpPr>
      <xdr:spPr>
        <a:xfrm>
          <a:off x="6237365" y="62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57802</xdr:rowOff>
    </xdr:from>
    <xdr:ext cx="469744" cy="259045"/>
    <xdr:sp macro="" textlink="">
      <xdr:nvSpPr>
        <xdr:cNvPr id="148" name="n_1mainValue【図書館】&#10;一人当たり面積"/>
        <xdr:cNvSpPr txBox="1"/>
      </xdr:nvSpPr>
      <xdr:spPr>
        <a:xfrm>
          <a:off x="8691640"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57802</xdr:rowOff>
    </xdr:from>
    <xdr:ext cx="469744" cy="259045"/>
    <xdr:sp macro="" textlink="">
      <xdr:nvSpPr>
        <xdr:cNvPr id="149" name="n_2mainValue【図書館】&#10;一人当たり面積"/>
        <xdr:cNvSpPr txBox="1"/>
      </xdr:nvSpPr>
      <xdr:spPr>
        <a:xfrm>
          <a:off x="788677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57802</xdr:rowOff>
    </xdr:from>
    <xdr:ext cx="469744" cy="259045"/>
    <xdr:sp macro="" textlink="">
      <xdr:nvSpPr>
        <xdr:cNvPr id="150" name="n_3mainValue【図書館】&#10;一人当たり面積"/>
        <xdr:cNvSpPr txBox="1"/>
      </xdr:nvSpPr>
      <xdr:spPr>
        <a:xfrm>
          <a:off x="70549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51" name="n_4mainValue【図書館】&#10;一人当たり面積"/>
        <xdr:cNvSpPr txBox="1"/>
      </xdr:nvSpPr>
      <xdr:spPr>
        <a:xfrm>
          <a:off x="6237365" y="57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0485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318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318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7621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7621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2819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2819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0485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681038"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0485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80534"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04850"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80534" y="10306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04850"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44654" y="994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04850"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44654" y="958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04850"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44654"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04850"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44654" y="886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0485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394486" y="8506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0485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291965" y="91535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3307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217988" y="104203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330700" y="893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217988" y="91535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xdr:cNvSpPr txBox="1"/>
      </xdr:nvSpPr>
      <xdr:spPr>
        <a:xfrm>
          <a:off x="4330700" y="944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24180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475038" y="956373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643188" y="95484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825625" y="95370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1008063" y="95313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1163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349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5177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7002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882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92" name="楕円 191"/>
        <xdr:cNvSpPr/>
      </xdr:nvSpPr>
      <xdr:spPr>
        <a:xfrm>
          <a:off x="42418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26687</xdr:rowOff>
    </xdr:from>
    <xdr:ext cx="405111" cy="259045"/>
    <xdr:sp macro="" textlink="">
      <xdr:nvSpPr>
        <xdr:cNvPr id="193" name="【体育館・プール】&#10;有形固定資産減価償却率該当値テキスト"/>
        <xdr:cNvSpPr txBox="1"/>
      </xdr:nvSpPr>
      <xdr:spPr>
        <a:xfrm>
          <a:off x="4330700" y="958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194" name="楕円 193"/>
        <xdr:cNvSpPr/>
      </xdr:nvSpPr>
      <xdr:spPr>
        <a:xfrm>
          <a:off x="3475038" y="956564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99060</xdr:rowOff>
    </xdr:to>
    <xdr:cxnSp macro="">
      <xdr:nvCxnSpPr>
        <xdr:cNvPr id="195" name="直線コネクタ 194"/>
        <xdr:cNvCxnSpPr/>
      </xdr:nvCxnSpPr>
      <xdr:spPr>
        <a:xfrm>
          <a:off x="3525838" y="9616440"/>
          <a:ext cx="766762"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141605</xdr:rowOff>
    </xdr:from>
    <xdr:to>
      <xdr:col>15</xdr:col>
      <xdr:colOff>101600</xdr:colOff>
      <xdr:row>59</xdr:row>
      <xdr:rowOff>71755</xdr:rowOff>
    </xdr:to>
    <xdr:sp macro="" textlink="">
      <xdr:nvSpPr>
        <xdr:cNvPr id="196" name="楕円 195"/>
        <xdr:cNvSpPr/>
      </xdr:nvSpPr>
      <xdr:spPr>
        <a:xfrm>
          <a:off x="2643188" y="95332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62865</xdr:rowOff>
    </xdr:to>
    <xdr:cxnSp macro="">
      <xdr:nvCxnSpPr>
        <xdr:cNvPr id="197" name="直線コネクタ 196"/>
        <xdr:cNvCxnSpPr/>
      </xdr:nvCxnSpPr>
      <xdr:spPr>
        <a:xfrm>
          <a:off x="2693988" y="9574530"/>
          <a:ext cx="8318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69215</xdr:rowOff>
    </xdr:from>
    <xdr:to>
      <xdr:col>10</xdr:col>
      <xdr:colOff>165100</xdr:colOff>
      <xdr:row>58</xdr:row>
      <xdr:rowOff>170815</xdr:rowOff>
    </xdr:to>
    <xdr:sp macro="" textlink="">
      <xdr:nvSpPr>
        <xdr:cNvPr id="198" name="楕円 197"/>
        <xdr:cNvSpPr/>
      </xdr:nvSpPr>
      <xdr:spPr>
        <a:xfrm>
          <a:off x="1825625" y="94608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120015</xdr:rowOff>
    </xdr:from>
    <xdr:to>
      <xdr:col>15</xdr:col>
      <xdr:colOff>50800</xdr:colOff>
      <xdr:row>59</xdr:row>
      <xdr:rowOff>20955</xdr:rowOff>
    </xdr:to>
    <xdr:cxnSp macro="">
      <xdr:nvCxnSpPr>
        <xdr:cNvPr id="199" name="直線コネクタ 198"/>
        <xdr:cNvCxnSpPr/>
      </xdr:nvCxnSpPr>
      <xdr:spPr>
        <a:xfrm>
          <a:off x="1876425" y="9511665"/>
          <a:ext cx="817563"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61595</xdr:rowOff>
    </xdr:from>
    <xdr:to>
      <xdr:col>6</xdr:col>
      <xdr:colOff>38100</xdr:colOff>
      <xdr:row>58</xdr:row>
      <xdr:rowOff>163195</xdr:rowOff>
    </xdr:to>
    <xdr:sp macro="" textlink="">
      <xdr:nvSpPr>
        <xdr:cNvPr id="200" name="楕円 199"/>
        <xdr:cNvSpPr/>
      </xdr:nvSpPr>
      <xdr:spPr>
        <a:xfrm>
          <a:off x="1008063" y="945324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112395</xdr:rowOff>
    </xdr:from>
    <xdr:to>
      <xdr:col>10</xdr:col>
      <xdr:colOff>114300</xdr:colOff>
      <xdr:row>58</xdr:row>
      <xdr:rowOff>120015</xdr:rowOff>
    </xdr:to>
    <xdr:cxnSp macro="">
      <xdr:nvCxnSpPr>
        <xdr:cNvPr id="201" name="直線コネクタ 200"/>
        <xdr:cNvCxnSpPr/>
      </xdr:nvCxnSpPr>
      <xdr:spPr>
        <a:xfrm>
          <a:off x="1058863" y="9504045"/>
          <a:ext cx="817562"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xdr:cNvSpPr txBox="1"/>
      </xdr:nvSpPr>
      <xdr:spPr>
        <a:xfrm>
          <a:off x="3324869"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xdr:cNvSpPr txBox="1"/>
      </xdr:nvSpPr>
      <xdr:spPr>
        <a:xfrm>
          <a:off x="2505719" y="963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204" name="n_3aveValue【体育館・プール】&#10;有形固定資産減価償却率"/>
        <xdr:cNvSpPr txBox="1"/>
      </xdr:nvSpPr>
      <xdr:spPr>
        <a:xfrm>
          <a:off x="1688157"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5" name="n_4aveValue【体育館・プール】&#10;有形固定資産減価償却率"/>
        <xdr:cNvSpPr txBox="1"/>
      </xdr:nvSpPr>
      <xdr:spPr>
        <a:xfrm>
          <a:off x="870594" y="961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104792</xdr:rowOff>
    </xdr:from>
    <xdr:ext cx="405111" cy="259045"/>
    <xdr:sp macro="" textlink="">
      <xdr:nvSpPr>
        <xdr:cNvPr id="206" name="n_1mainValue【体育館・プール】&#10;有形固定資産減価償却率"/>
        <xdr:cNvSpPr txBox="1"/>
      </xdr:nvSpPr>
      <xdr:spPr>
        <a:xfrm>
          <a:off x="3324869"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88282</xdr:rowOff>
    </xdr:from>
    <xdr:ext cx="405111" cy="259045"/>
    <xdr:sp macro="" textlink="">
      <xdr:nvSpPr>
        <xdr:cNvPr id="207" name="n_2mainValue【体育館・プール】&#10;有形固定資産減価償却率"/>
        <xdr:cNvSpPr txBox="1"/>
      </xdr:nvSpPr>
      <xdr:spPr>
        <a:xfrm>
          <a:off x="2505719"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15892</xdr:rowOff>
    </xdr:from>
    <xdr:ext cx="405111" cy="259045"/>
    <xdr:sp macro="" textlink="">
      <xdr:nvSpPr>
        <xdr:cNvPr id="208" name="n_3mainValue【体育館・プール】&#10;有形固定資産減価償却率"/>
        <xdr:cNvSpPr txBox="1"/>
      </xdr:nvSpPr>
      <xdr:spPr>
        <a:xfrm>
          <a:off x="1688157"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8272</xdr:rowOff>
    </xdr:from>
    <xdr:ext cx="405111" cy="259045"/>
    <xdr:sp macro="" textlink="">
      <xdr:nvSpPr>
        <xdr:cNvPr id="209" name="n_4mainValue【体育館・プール】&#10;有形固定資産減価償却率"/>
        <xdr:cNvSpPr txBox="1"/>
      </xdr:nvSpPr>
      <xdr:spPr>
        <a:xfrm>
          <a:off x="870594"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118225" y="756285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23093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23093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1755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1755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2327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2327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118225" y="863917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0801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118225" y="10801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6118225" y="10363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5679621" y="10230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6118225" y="99345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5679621" y="980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6118225" y="9505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5679621" y="9373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6118225" y="9067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5679621" y="8935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118225" y="8639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679621"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118225" y="863917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9691053" y="9182100"/>
          <a:ext cx="0" cy="117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9729788" y="103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9617075" y="1035900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9729788" y="896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9617075" y="91821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xdr:cNvSpPr txBox="1"/>
      </xdr:nvSpPr>
      <xdr:spPr>
        <a:xfrm>
          <a:off x="9729788" y="1004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9655175" y="1006627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8874125"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8056563" y="1007313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7224713" y="1007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407150" y="1007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5154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7487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9311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099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2817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xdr:rowOff>
    </xdr:from>
    <xdr:to>
      <xdr:col>55</xdr:col>
      <xdr:colOff>50800</xdr:colOff>
      <xdr:row>61</xdr:row>
      <xdr:rowOff>110236</xdr:rowOff>
    </xdr:to>
    <xdr:sp macro="" textlink="">
      <xdr:nvSpPr>
        <xdr:cNvPr id="247" name="楕円 246"/>
        <xdr:cNvSpPr/>
      </xdr:nvSpPr>
      <xdr:spPr>
        <a:xfrm>
          <a:off x="9655175" y="9886061"/>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31513</xdr:rowOff>
    </xdr:from>
    <xdr:ext cx="469744" cy="259045"/>
    <xdr:sp macro="" textlink="">
      <xdr:nvSpPr>
        <xdr:cNvPr id="248" name="【体育館・プール】&#10;一人当たり面積該当値テキスト"/>
        <xdr:cNvSpPr txBox="1"/>
      </xdr:nvSpPr>
      <xdr:spPr>
        <a:xfrm>
          <a:off x="9729788" y="974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152654</xdr:rowOff>
    </xdr:from>
    <xdr:to>
      <xdr:col>50</xdr:col>
      <xdr:colOff>165100</xdr:colOff>
      <xdr:row>61</xdr:row>
      <xdr:rowOff>82804</xdr:rowOff>
    </xdr:to>
    <xdr:sp macro="" textlink="">
      <xdr:nvSpPr>
        <xdr:cNvPr id="249" name="楕円 248"/>
        <xdr:cNvSpPr/>
      </xdr:nvSpPr>
      <xdr:spPr>
        <a:xfrm>
          <a:off x="8874125" y="986815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32004</xdr:rowOff>
    </xdr:from>
    <xdr:to>
      <xdr:col>55</xdr:col>
      <xdr:colOff>0</xdr:colOff>
      <xdr:row>61</xdr:row>
      <xdr:rowOff>59436</xdr:rowOff>
    </xdr:to>
    <xdr:cxnSp macro="">
      <xdr:nvCxnSpPr>
        <xdr:cNvPr id="250" name="直線コネクタ 249"/>
        <xdr:cNvCxnSpPr/>
      </xdr:nvCxnSpPr>
      <xdr:spPr>
        <a:xfrm>
          <a:off x="8924925" y="9909429"/>
          <a:ext cx="766763"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152654</xdr:rowOff>
    </xdr:from>
    <xdr:to>
      <xdr:col>46</xdr:col>
      <xdr:colOff>38100</xdr:colOff>
      <xdr:row>61</xdr:row>
      <xdr:rowOff>82804</xdr:rowOff>
    </xdr:to>
    <xdr:sp macro="" textlink="">
      <xdr:nvSpPr>
        <xdr:cNvPr id="251" name="楕円 250"/>
        <xdr:cNvSpPr/>
      </xdr:nvSpPr>
      <xdr:spPr>
        <a:xfrm>
          <a:off x="8056563" y="986815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32004</xdr:rowOff>
    </xdr:from>
    <xdr:to>
      <xdr:col>50</xdr:col>
      <xdr:colOff>114300</xdr:colOff>
      <xdr:row>61</xdr:row>
      <xdr:rowOff>32004</xdr:rowOff>
    </xdr:to>
    <xdr:cxnSp macro="">
      <xdr:nvCxnSpPr>
        <xdr:cNvPr id="252" name="直線コネクタ 251"/>
        <xdr:cNvCxnSpPr/>
      </xdr:nvCxnSpPr>
      <xdr:spPr>
        <a:xfrm>
          <a:off x="8107363" y="9909429"/>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145796</xdr:rowOff>
    </xdr:from>
    <xdr:to>
      <xdr:col>41</xdr:col>
      <xdr:colOff>101600</xdr:colOff>
      <xdr:row>61</xdr:row>
      <xdr:rowOff>75946</xdr:rowOff>
    </xdr:to>
    <xdr:sp macro="" textlink="">
      <xdr:nvSpPr>
        <xdr:cNvPr id="253" name="楕円 252"/>
        <xdr:cNvSpPr/>
      </xdr:nvSpPr>
      <xdr:spPr>
        <a:xfrm>
          <a:off x="7224713" y="98612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25146</xdr:rowOff>
    </xdr:from>
    <xdr:to>
      <xdr:col>45</xdr:col>
      <xdr:colOff>177800</xdr:colOff>
      <xdr:row>61</xdr:row>
      <xdr:rowOff>32004</xdr:rowOff>
    </xdr:to>
    <xdr:cxnSp macro="">
      <xdr:nvCxnSpPr>
        <xdr:cNvPr id="254" name="直線コネクタ 253"/>
        <xdr:cNvCxnSpPr/>
      </xdr:nvCxnSpPr>
      <xdr:spPr>
        <a:xfrm>
          <a:off x="7275513" y="9902571"/>
          <a:ext cx="8318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145796</xdr:rowOff>
    </xdr:from>
    <xdr:to>
      <xdr:col>36</xdr:col>
      <xdr:colOff>165100</xdr:colOff>
      <xdr:row>61</xdr:row>
      <xdr:rowOff>75946</xdr:rowOff>
    </xdr:to>
    <xdr:sp macro="" textlink="">
      <xdr:nvSpPr>
        <xdr:cNvPr id="255" name="楕円 254"/>
        <xdr:cNvSpPr/>
      </xdr:nvSpPr>
      <xdr:spPr>
        <a:xfrm>
          <a:off x="6407150" y="98612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25146</xdr:rowOff>
    </xdr:from>
    <xdr:to>
      <xdr:col>41</xdr:col>
      <xdr:colOff>50800</xdr:colOff>
      <xdr:row>61</xdr:row>
      <xdr:rowOff>25146</xdr:rowOff>
    </xdr:to>
    <xdr:cxnSp macro="">
      <xdr:nvCxnSpPr>
        <xdr:cNvPr id="256" name="直線コネクタ 255"/>
        <xdr:cNvCxnSpPr/>
      </xdr:nvCxnSpPr>
      <xdr:spPr>
        <a:xfrm>
          <a:off x="6457950" y="9902571"/>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xdr:cNvSpPr txBox="1"/>
      </xdr:nvSpPr>
      <xdr:spPr>
        <a:xfrm>
          <a:off x="8691640"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xdr:cNvSpPr txBox="1"/>
      </xdr:nvSpPr>
      <xdr:spPr>
        <a:xfrm>
          <a:off x="7886777" y="1016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xdr:cNvSpPr txBox="1"/>
      </xdr:nvSpPr>
      <xdr:spPr>
        <a:xfrm>
          <a:off x="7054927" y="1016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xdr:cNvSpPr txBox="1"/>
      </xdr:nvSpPr>
      <xdr:spPr>
        <a:xfrm>
          <a:off x="6237365" y="1016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99331</xdr:rowOff>
    </xdr:from>
    <xdr:ext cx="469744" cy="259045"/>
    <xdr:sp macro="" textlink="">
      <xdr:nvSpPr>
        <xdr:cNvPr id="261" name="n_1mainValue【体育館・プール】&#10;一人当たり面積"/>
        <xdr:cNvSpPr txBox="1"/>
      </xdr:nvSpPr>
      <xdr:spPr>
        <a:xfrm>
          <a:off x="8691640" y="96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99331</xdr:rowOff>
    </xdr:from>
    <xdr:ext cx="469744" cy="259045"/>
    <xdr:sp macro="" textlink="">
      <xdr:nvSpPr>
        <xdr:cNvPr id="262" name="n_2mainValue【体育館・プール】&#10;一人当たり面積"/>
        <xdr:cNvSpPr txBox="1"/>
      </xdr:nvSpPr>
      <xdr:spPr>
        <a:xfrm>
          <a:off x="7886777" y="96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92473</xdr:rowOff>
    </xdr:from>
    <xdr:ext cx="469744" cy="259045"/>
    <xdr:sp macro="" textlink="">
      <xdr:nvSpPr>
        <xdr:cNvPr id="263" name="n_3mainValue【体育館・プール】&#10;一人当たり面積"/>
        <xdr:cNvSpPr txBox="1"/>
      </xdr:nvSpPr>
      <xdr:spPr>
        <a:xfrm>
          <a:off x="7054927" y="96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92473</xdr:rowOff>
    </xdr:from>
    <xdr:ext cx="469744" cy="259045"/>
    <xdr:sp macro="" textlink="">
      <xdr:nvSpPr>
        <xdr:cNvPr id="264" name="n_4mainValue【体育館・プール】&#10;一人当たり面積"/>
        <xdr:cNvSpPr txBox="1"/>
      </xdr:nvSpPr>
      <xdr:spPr>
        <a:xfrm>
          <a:off x="6237365" y="96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0485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318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318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621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621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819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819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0485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81038"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0485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80534" y="1425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04850" y="1396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80534" y="1383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04850" y="1353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44654" y="1340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04850" y="1310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44654" y="12964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04850" y="1266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44654" y="12535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0485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44654" y="12106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0485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xdr:cNvCxnSpPr/>
      </xdr:nvCxnSpPr>
      <xdr:spPr>
        <a:xfrm flipV="1">
          <a:off x="4291965" y="12586336"/>
          <a:ext cx="0" cy="121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xdr:cNvSpPr txBox="1"/>
      </xdr:nvSpPr>
      <xdr:spPr>
        <a:xfrm>
          <a:off x="4330700" y="13800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xdr:cNvCxnSpPr/>
      </xdr:nvCxnSpPr>
      <xdr:spPr>
        <a:xfrm>
          <a:off x="4217988" y="137971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330700" y="1237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217988" y="125863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xdr:cNvSpPr txBox="1"/>
      </xdr:nvSpPr>
      <xdr:spPr>
        <a:xfrm>
          <a:off x="4330700" y="12972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xdr:cNvSpPr/>
      </xdr:nvSpPr>
      <xdr:spPr>
        <a:xfrm>
          <a:off x="4241800" y="129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xdr:cNvSpPr/>
      </xdr:nvSpPr>
      <xdr:spPr>
        <a:xfrm>
          <a:off x="3475038" y="1296644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xdr:cNvSpPr/>
      </xdr:nvSpPr>
      <xdr:spPr>
        <a:xfrm>
          <a:off x="2643188" y="129393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xdr:cNvSpPr/>
      </xdr:nvSpPr>
      <xdr:spPr>
        <a:xfrm>
          <a:off x="1825625" y="129028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xdr:cNvSpPr/>
      </xdr:nvSpPr>
      <xdr:spPr>
        <a:xfrm>
          <a:off x="1008063" y="1288224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1163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349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5177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7002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82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138176</xdr:rowOff>
    </xdr:from>
    <xdr:to>
      <xdr:col>24</xdr:col>
      <xdr:colOff>114300</xdr:colOff>
      <xdr:row>80</xdr:row>
      <xdr:rowOff>68326</xdr:rowOff>
    </xdr:to>
    <xdr:sp macro="" textlink="">
      <xdr:nvSpPr>
        <xdr:cNvPr id="303" name="楕円 302"/>
        <xdr:cNvSpPr/>
      </xdr:nvSpPr>
      <xdr:spPr>
        <a:xfrm>
          <a:off x="4241800" y="1293025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161053</xdr:rowOff>
    </xdr:from>
    <xdr:ext cx="405111" cy="259045"/>
    <xdr:sp macro="" textlink="">
      <xdr:nvSpPr>
        <xdr:cNvPr id="304" name="【福祉施設】&#10;有形固定資産減価償却率該当値テキスト"/>
        <xdr:cNvSpPr txBox="1"/>
      </xdr:nvSpPr>
      <xdr:spPr>
        <a:xfrm>
          <a:off x="4330700" y="1279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126746</xdr:rowOff>
    </xdr:from>
    <xdr:to>
      <xdr:col>20</xdr:col>
      <xdr:colOff>38100</xdr:colOff>
      <xdr:row>80</xdr:row>
      <xdr:rowOff>56896</xdr:rowOff>
    </xdr:to>
    <xdr:sp macro="" textlink="">
      <xdr:nvSpPr>
        <xdr:cNvPr id="305" name="楕円 304"/>
        <xdr:cNvSpPr/>
      </xdr:nvSpPr>
      <xdr:spPr>
        <a:xfrm>
          <a:off x="3475038" y="1291882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xdr:rowOff>
    </xdr:from>
    <xdr:to>
      <xdr:col>24</xdr:col>
      <xdr:colOff>63500</xdr:colOff>
      <xdr:row>80</xdr:row>
      <xdr:rowOff>17526</xdr:rowOff>
    </xdr:to>
    <xdr:cxnSp macro="">
      <xdr:nvCxnSpPr>
        <xdr:cNvPr id="306" name="直線コネクタ 305"/>
        <xdr:cNvCxnSpPr/>
      </xdr:nvCxnSpPr>
      <xdr:spPr>
        <a:xfrm>
          <a:off x="3525838" y="12960096"/>
          <a:ext cx="766762"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71882</xdr:rowOff>
    </xdr:from>
    <xdr:to>
      <xdr:col>15</xdr:col>
      <xdr:colOff>101600</xdr:colOff>
      <xdr:row>80</xdr:row>
      <xdr:rowOff>2032</xdr:rowOff>
    </xdr:to>
    <xdr:sp macro="" textlink="">
      <xdr:nvSpPr>
        <xdr:cNvPr id="307" name="楕円 306"/>
        <xdr:cNvSpPr/>
      </xdr:nvSpPr>
      <xdr:spPr>
        <a:xfrm>
          <a:off x="2643188" y="128639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122682</xdr:rowOff>
    </xdr:from>
    <xdr:to>
      <xdr:col>19</xdr:col>
      <xdr:colOff>177800</xdr:colOff>
      <xdr:row>80</xdr:row>
      <xdr:rowOff>6096</xdr:rowOff>
    </xdr:to>
    <xdr:cxnSp macro="">
      <xdr:nvCxnSpPr>
        <xdr:cNvPr id="308" name="直線コネクタ 307"/>
        <xdr:cNvCxnSpPr/>
      </xdr:nvCxnSpPr>
      <xdr:spPr>
        <a:xfrm>
          <a:off x="2693988" y="12914757"/>
          <a:ext cx="83185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151892</xdr:rowOff>
    </xdr:from>
    <xdr:to>
      <xdr:col>10</xdr:col>
      <xdr:colOff>165100</xdr:colOff>
      <xdr:row>79</xdr:row>
      <xdr:rowOff>82042</xdr:rowOff>
    </xdr:to>
    <xdr:sp macro="" textlink="">
      <xdr:nvSpPr>
        <xdr:cNvPr id="309" name="楕円 308"/>
        <xdr:cNvSpPr/>
      </xdr:nvSpPr>
      <xdr:spPr>
        <a:xfrm>
          <a:off x="1825625" y="1278204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31242</xdr:rowOff>
    </xdr:from>
    <xdr:to>
      <xdr:col>15</xdr:col>
      <xdr:colOff>50800</xdr:colOff>
      <xdr:row>79</xdr:row>
      <xdr:rowOff>122682</xdr:rowOff>
    </xdr:to>
    <xdr:cxnSp macro="">
      <xdr:nvCxnSpPr>
        <xdr:cNvPr id="310" name="直線コネクタ 309"/>
        <xdr:cNvCxnSpPr/>
      </xdr:nvCxnSpPr>
      <xdr:spPr>
        <a:xfrm>
          <a:off x="1876425" y="12823317"/>
          <a:ext cx="817563"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151892</xdr:rowOff>
    </xdr:from>
    <xdr:to>
      <xdr:col>6</xdr:col>
      <xdr:colOff>38100</xdr:colOff>
      <xdr:row>79</xdr:row>
      <xdr:rowOff>82042</xdr:rowOff>
    </xdr:to>
    <xdr:sp macro="" textlink="">
      <xdr:nvSpPr>
        <xdr:cNvPr id="311" name="楕円 310"/>
        <xdr:cNvSpPr/>
      </xdr:nvSpPr>
      <xdr:spPr>
        <a:xfrm>
          <a:off x="1008063" y="1278204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31242</xdr:rowOff>
    </xdr:from>
    <xdr:to>
      <xdr:col>10</xdr:col>
      <xdr:colOff>114300</xdr:colOff>
      <xdr:row>79</xdr:row>
      <xdr:rowOff>31242</xdr:rowOff>
    </xdr:to>
    <xdr:cxnSp macro="">
      <xdr:nvCxnSpPr>
        <xdr:cNvPr id="312" name="直線コネクタ 311"/>
        <xdr:cNvCxnSpPr/>
      </xdr:nvCxnSpPr>
      <xdr:spPr>
        <a:xfrm>
          <a:off x="1058863" y="12823317"/>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xdr:cNvSpPr txBox="1"/>
      </xdr:nvSpPr>
      <xdr:spPr>
        <a:xfrm>
          <a:off x="3324869" y="1305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xdr:cNvSpPr txBox="1"/>
      </xdr:nvSpPr>
      <xdr:spPr>
        <a:xfrm>
          <a:off x="2505719"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xdr:cNvSpPr txBox="1"/>
      </xdr:nvSpPr>
      <xdr:spPr>
        <a:xfrm>
          <a:off x="1688157" y="129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316" name="n_4aveValue【福祉施設】&#10;有形固定資産減価償却率"/>
        <xdr:cNvSpPr txBox="1"/>
      </xdr:nvSpPr>
      <xdr:spPr>
        <a:xfrm>
          <a:off x="870594" y="1296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73423</xdr:rowOff>
    </xdr:from>
    <xdr:ext cx="405111" cy="259045"/>
    <xdr:sp macro="" textlink="">
      <xdr:nvSpPr>
        <xdr:cNvPr id="317" name="n_1mainValue【福祉施設】&#10;有形固定資産減価償却率"/>
        <xdr:cNvSpPr txBox="1"/>
      </xdr:nvSpPr>
      <xdr:spPr>
        <a:xfrm>
          <a:off x="3324869" y="1270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18559</xdr:rowOff>
    </xdr:from>
    <xdr:ext cx="405111" cy="259045"/>
    <xdr:sp macro="" textlink="">
      <xdr:nvSpPr>
        <xdr:cNvPr id="318" name="n_2mainValue【福祉施設】&#10;有形固定資産減価償却率"/>
        <xdr:cNvSpPr txBox="1"/>
      </xdr:nvSpPr>
      <xdr:spPr>
        <a:xfrm>
          <a:off x="2505719" y="1264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98569</xdr:rowOff>
    </xdr:from>
    <xdr:ext cx="405111" cy="259045"/>
    <xdr:sp macro="" textlink="">
      <xdr:nvSpPr>
        <xdr:cNvPr id="319" name="n_3mainValue【福祉施設】&#10;有形固定資産減価償却率"/>
        <xdr:cNvSpPr txBox="1"/>
      </xdr:nvSpPr>
      <xdr:spPr>
        <a:xfrm>
          <a:off x="1688157" y="1256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98569</xdr:rowOff>
    </xdr:from>
    <xdr:ext cx="405111" cy="259045"/>
    <xdr:sp macro="" textlink="">
      <xdr:nvSpPr>
        <xdr:cNvPr id="320" name="n_4mainValue【福祉施設】&#10;有形固定資産減価償却率"/>
        <xdr:cNvSpPr txBox="1"/>
      </xdr:nvSpPr>
      <xdr:spPr>
        <a:xfrm>
          <a:off x="870594" y="1256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118225" y="111633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23093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23093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1755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1755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2327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2327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118225" y="122396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0801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118225" y="1440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118225" y="1408951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5679621" y="139520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118225" y="1377723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5679621" y="13644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118225" y="1346971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56796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118225" y="1316218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56796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118225" y="1285466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5679621" y="12721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118225" y="1254714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5679621" y="124144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118225" y="122396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679621"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118225" y="122396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xdr:cNvCxnSpPr/>
      </xdr:nvCxnSpPr>
      <xdr:spPr>
        <a:xfrm flipV="1">
          <a:off x="9691053" y="12679136"/>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xdr:cNvSpPr txBox="1"/>
      </xdr:nvSpPr>
      <xdr:spPr>
        <a:xfrm>
          <a:off x="9729788" y="1401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xdr:cNvCxnSpPr/>
      </xdr:nvCxnSpPr>
      <xdr:spPr>
        <a:xfrm>
          <a:off x="9617075" y="1400719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xdr:cNvSpPr txBox="1"/>
      </xdr:nvSpPr>
      <xdr:spPr>
        <a:xfrm>
          <a:off x="9729788" y="1246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xdr:cNvCxnSpPr/>
      </xdr:nvCxnSpPr>
      <xdr:spPr>
        <a:xfrm>
          <a:off x="9617075" y="1267913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xdr:cNvSpPr txBox="1"/>
      </xdr:nvSpPr>
      <xdr:spPr>
        <a:xfrm>
          <a:off x="9729788" y="13473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xdr:cNvSpPr/>
      </xdr:nvSpPr>
      <xdr:spPr>
        <a:xfrm>
          <a:off x="9655175" y="1349511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xdr:cNvSpPr/>
      </xdr:nvSpPr>
      <xdr:spPr>
        <a:xfrm>
          <a:off x="8874125" y="13505996"/>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xdr:cNvSpPr/>
      </xdr:nvSpPr>
      <xdr:spPr>
        <a:xfrm>
          <a:off x="8056563" y="1351688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xdr:cNvSpPr/>
      </xdr:nvSpPr>
      <xdr:spPr>
        <a:xfrm>
          <a:off x="7224713" y="135168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xdr:cNvSpPr/>
      </xdr:nvSpPr>
      <xdr:spPr>
        <a:xfrm>
          <a:off x="6407150" y="135277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5154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7487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9311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099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2817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62" name="楕円 361"/>
        <xdr:cNvSpPr/>
      </xdr:nvSpPr>
      <xdr:spPr>
        <a:xfrm>
          <a:off x="9655175" y="130556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63" name="【福祉施設】&#10;一人当たり面積該当値テキスト"/>
        <xdr:cNvSpPr txBox="1"/>
      </xdr:nvSpPr>
      <xdr:spPr>
        <a:xfrm>
          <a:off x="9729788" y="1291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58057</xdr:rowOff>
    </xdr:from>
    <xdr:to>
      <xdr:col>50</xdr:col>
      <xdr:colOff>165100</xdr:colOff>
      <xdr:row>80</xdr:row>
      <xdr:rowOff>159657</xdr:rowOff>
    </xdr:to>
    <xdr:sp macro="" textlink="">
      <xdr:nvSpPr>
        <xdr:cNvPr id="364" name="楕円 363"/>
        <xdr:cNvSpPr/>
      </xdr:nvSpPr>
      <xdr:spPr>
        <a:xfrm>
          <a:off x="8874125" y="130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108857</xdr:rowOff>
    </xdr:from>
    <xdr:to>
      <xdr:col>55</xdr:col>
      <xdr:colOff>0</xdr:colOff>
      <xdr:row>80</xdr:row>
      <xdr:rowOff>152400</xdr:rowOff>
    </xdr:to>
    <xdr:cxnSp macro="">
      <xdr:nvCxnSpPr>
        <xdr:cNvPr id="365" name="直線コネクタ 364"/>
        <xdr:cNvCxnSpPr/>
      </xdr:nvCxnSpPr>
      <xdr:spPr>
        <a:xfrm>
          <a:off x="8924925" y="13062857"/>
          <a:ext cx="766763"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164193</xdr:rowOff>
    </xdr:from>
    <xdr:to>
      <xdr:col>46</xdr:col>
      <xdr:colOff>38100</xdr:colOff>
      <xdr:row>80</xdr:row>
      <xdr:rowOff>94343</xdr:rowOff>
    </xdr:to>
    <xdr:sp macro="" textlink="">
      <xdr:nvSpPr>
        <xdr:cNvPr id="366" name="楕円 365"/>
        <xdr:cNvSpPr/>
      </xdr:nvSpPr>
      <xdr:spPr>
        <a:xfrm>
          <a:off x="8056563" y="1295626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43543</xdr:rowOff>
    </xdr:from>
    <xdr:to>
      <xdr:col>50</xdr:col>
      <xdr:colOff>114300</xdr:colOff>
      <xdr:row>80</xdr:row>
      <xdr:rowOff>108857</xdr:rowOff>
    </xdr:to>
    <xdr:cxnSp macro="">
      <xdr:nvCxnSpPr>
        <xdr:cNvPr id="367" name="直線コネクタ 366"/>
        <xdr:cNvCxnSpPr/>
      </xdr:nvCxnSpPr>
      <xdr:spPr>
        <a:xfrm>
          <a:off x="8107363" y="12997543"/>
          <a:ext cx="817562"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142421</xdr:rowOff>
    </xdr:from>
    <xdr:to>
      <xdr:col>41</xdr:col>
      <xdr:colOff>101600</xdr:colOff>
      <xdr:row>80</xdr:row>
      <xdr:rowOff>72571</xdr:rowOff>
    </xdr:to>
    <xdr:sp macro="" textlink="">
      <xdr:nvSpPr>
        <xdr:cNvPr id="368" name="楕円 367"/>
        <xdr:cNvSpPr/>
      </xdr:nvSpPr>
      <xdr:spPr>
        <a:xfrm>
          <a:off x="7224713" y="129344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21771</xdr:rowOff>
    </xdr:from>
    <xdr:to>
      <xdr:col>45</xdr:col>
      <xdr:colOff>177800</xdr:colOff>
      <xdr:row>80</xdr:row>
      <xdr:rowOff>43543</xdr:rowOff>
    </xdr:to>
    <xdr:cxnSp macro="">
      <xdr:nvCxnSpPr>
        <xdr:cNvPr id="369" name="直線コネクタ 368"/>
        <xdr:cNvCxnSpPr/>
      </xdr:nvCxnSpPr>
      <xdr:spPr>
        <a:xfrm>
          <a:off x="7275513" y="12975771"/>
          <a:ext cx="8318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142421</xdr:rowOff>
    </xdr:from>
    <xdr:to>
      <xdr:col>36</xdr:col>
      <xdr:colOff>165100</xdr:colOff>
      <xdr:row>80</xdr:row>
      <xdr:rowOff>72571</xdr:rowOff>
    </xdr:to>
    <xdr:sp macro="" textlink="">
      <xdr:nvSpPr>
        <xdr:cNvPr id="370" name="楕円 369"/>
        <xdr:cNvSpPr/>
      </xdr:nvSpPr>
      <xdr:spPr>
        <a:xfrm>
          <a:off x="6407150" y="129344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21771</xdr:rowOff>
    </xdr:from>
    <xdr:to>
      <xdr:col>41</xdr:col>
      <xdr:colOff>50800</xdr:colOff>
      <xdr:row>80</xdr:row>
      <xdr:rowOff>21771</xdr:rowOff>
    </xdr:to>
    <xdr:cxnSp macro="">
      <xdr:nvCxnSpPr>
        <xdr:cNvPr id="371" name="直線コネクタ 370"/>
        <xdr:cNvCxnSpPr/>
      </xdr:nvCxnSpPr>
      <xdr:spPr>
        <a:xfrm>
          <a:off x="6457950" y="12975771"/>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xdr:cNvSpPr txBox="1"/>
      </xdr:nvSpPr>
      <xdr:spPr>
        <a:xfrm>
          <a:off x="8691640" y="1359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xdr:cNvSpPr txBox="1"/>
      </xdr:nvSpPr>
      <xdr:spPr>
        <a:xfrm>
          <a:off x="7886777"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xdr:cNvSpPr txBox="1"/>
      </xdr:nvSpPr>
      <xdr:spPr>
        <a:xfrm>
          <a:off x="7054927"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xdr:cNvSpPr txBox="1"/>
      </xdr:nvSpPr>
      <xdr:spPr>
        <a:xfrm>
          <a:off x="6237365" y="1361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4734</xdr:rowOff>
    </xdr:from>
    <xdr:ext cx="469744" cy="259045"/>
    <xdr:sp macro="" textlink="">
      <xdr:nvSpPr>
        <xdr:cNvPr id="376" name="n_1mainValue【福祉施設】&#10;一人当たり面積"/>
        <xdr:cNvSpPr txBox="1"/>
      </xdr:nvSpPr>
      <xdr:spPr>
        <a:xfrm>
          <a:off x="8691640" y="1279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110870</xdr:rowOff>
    </xdr:from>
    <xdr:ext cx="469744" cy="259045"/>
    <xdr:sp macro="" textlink="">
      <xdr:nvSpPr>
        <xdr:cNvPr id="377" name="n_2mainValue【福祉施設】&#10;一人当たり面積"/>
        <xdr:cNvSpPr txBox="1"/>
      </xdr:nvSpPr>
      <xdr:spPr>
        <a:xfrm>
          <a:off x="7886777" y="127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89098</xdr:rowOff>
    </xdr:from>
    <xdr:ext cx="469744" cy="259045"/>
    <xdr:sp macro="" textlink="">
      <xdr:nvSpPr>
        <xdr:cNvPr id="378" name="n_3mainValue【福祉施設】&#10;一人当たり面積"/>
        <xdr:cNvSpPr txBox="1"/>
      </xdr:nvSpPr>
      <xdr:spPr>
        <a:xfrm>
          <a:off x="7054927"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89098</xdr:rowOff>
    </xdr:from>
    <xdr:ext cx="469744" cy="259045"/>
    <xdr:sp macro="" textlink="">
      <xdr:nvSpPr>
        <xdr:cNvPr id="379" name="n_4mainValue【福祉施設】&#10;一人当たり面積"/>
        <xdr:cNvSpPr txBox="1"/>
      </xdr:nvSpPr>
      <xdr:spPr>
        <a:xfrm>
          <a:off x="6237365"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0485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318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318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7621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7621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819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819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0485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681038"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0485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80534"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0485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80534"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0485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44654" y="17145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0485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44654" y="1678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0485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44654" y="16421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0485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44654" y="16059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0485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394486" y="15707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0485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xdr:cNvCxnSpPr/>
      </xdr:nvCxnSpPr>
      <xdr:spPr>
        <a:xfrm flipV="1">
          <a:off x="4291965" y="161925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xdr:cNvSpPr txBox="1"/>
      </xdr:nvSpPr>
      <xdr:spPr>
        <a:xfrm>
          <a:off x="4330700"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xdr:cNvCxnSpPr/>
      </xdr:nvCxnSpPr>
      <xdr:spPr>
        <a:xfrm>
          <a:off x="4217988" y="176403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xdr:cNvSpPr txBox="1"/>
      </xdr:nvSpPr>
      <xdr:spPr>
        <a:xfrm>
          <a:off x="4330700" y="1598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217988" y="161925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xdr:cNvSpPr txBox="1"/>
      </xdr:nvSpPr>
      <xdr:spPr>
        <a:xfrm>
          <a:off x="4330700" y="1655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xdr:cNvSpPr/>
      </xdr:nvSpPr>
      <xdr:spPr>
        <a:xfrm>
          <a:off x="42418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xdr:cNvSpPr/>
      </xdr:nvSpPr>
      <xdr:spPr>
        <a:xfrm>
          <a:off x="3475038" y="167036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xdr:cNvSpPr/>
      </xdr:nvSpPr>
      <xdr:spPr>
        <a:xfrm>
          <a:off x="2643188"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xdr:cNvSpPr/>
      </xdr:nvSpPr>
      <xdr:spPr>
        <a:xfrm>
          <a:off x="1825625"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xdr:cNvSpPr/>
      </xdr:nvSpPr>
      <xdr:spPr>
        <a:xfrm>
          <a:off x="1008063" y="1673034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11638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349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5177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7002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82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420" name="楕円 419"/>
        <xdr:cNvSpPr/>
      </xdr:nvSpPr>
      <xdr:spPr>
        <a:xfrm>
          <a:off x="4241800" y="167608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60977</xdr:rowOff>
    </xdr:from>
    <xdr:ext cx="405111" cy="259045"/>
    <xdr:sp macro="" textlink="">
      <xdr:nvSpPr>
        <xdr:cNvPr id="421" name="【市民会館】&#10;有形固定資産減価償却率該当値テキスト"/>
        <xdr:cNvSpPr txBox="1"/>
      </xdr:nvSpPr>
      <xdr:spPr>
        <a:xfrm>
          <a:off x="4330700" y="1673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422" name="楕円 421"/>
        <xdr:cNvSpPr/>
      </xdr:nvSpPr>
      <xdr:spPr>
        <a:xfrm>
          <a:off x="3475038" y="171665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106</xdr:row>
      <xdr:rowOff>53339</xdr:rowOff>
    </xdr:to>
    <xdr:cxnSp macro="">
      <xdr:nvCxnSpPr>
        <xdr:cNvPr id="423" name="直線コネクタ 422"/>
        <xdr:cNvCxnSpPr/>
      </xdr:nvCxnSpPr>
      <xdr:spPr>
        <a:xfrm flipV="1">
          <a:off x="3525838" y="16811625"/>
          <a:ext cx="766762" cy="40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160655</xdr:rowOff>
    </xdr:from>
    <xdr:to>
      <xdr:col>15</xdr:col>
      <xdr:colOff>101600</xdr:colOff>
      <xdr:row>106</xdr:row>
      <xdr:rowOff>90805</xdr:rowOff>
    </xdr:to>
    <xdr:sp macro="" textlink="">
      <xdr:nvSpPr>
        <xdr:cNvPr id="424" name="楕円 423"/>
        <xdr:cNvSpPr/>
      </xdr:nvSpPr>
      <xdr:spPr>
        <a:xfrm>
          <a:off x="2643188" y="171627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40005</xdr:rowOff>
    </xdr:from>
    <xdr:to>
      <xdr:col>19</xdr:col>
      <xdr:colOff>177800</xdr:colOff>
      <xdr:row>106</xdr:row>
      <xdr:rowOff>53339</xdr:rowOff>
    </xdr:to>
    <xdr:cxnSp macro="">
      <xdr:nvCxnSpPr>
        <xdr:cNvPr id="425" name="直線コネクタ 424"/>
        <xdr:cNvCxnSpPr/>
      </xdr:nvCxnSpPr>
      <xdr:spPr>
        <a:xfrm>
          <a:off x="2693988" y="17204055"/>
          <a:ext cx="83185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145414</xdr:rowOff>
    </xdr:from>
    <xdr:to>
      <xdr:col>10</xdr:col>
      <xdr:colOff>165100</xdr:colOff>
      <xdr:row>106</xdr:row>
      <xdr:rowOff>75564</xdr:rowOff>
    </xdr:to>
    <xdr:sp macro="" textlink="">
      <xdr:nvSpPr>
        <xdr:cNvPr id="426" name="楕円 425"/>
        <xdr:cNvSpPr/>
      </xdr:nvSpPr>
      <xdr:spPr>
        <a:xfrm>
          <a:off x="1825625" y="1714753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24764</xdr:rowOff>
    </xdr:from>
    <xdr:to>
      <xdr:col>15</xdr:col>
      <xdr:colOff>50800</xdr:colOff>
      <xdr:row>106</xdr:row>
      <xdr:rowOff>40005</xdr:rowOff>
    </xdr:to>
    <xdr:cxnSp macro="">
      <xdr:nvCxnSpPr>
        <xdr:cNvPr id="427" name="直線コネクタ 426"/>
        <xdr:cNvCxnSpPr/>
      </xdr:nvCxnSpPr>
      <xdr:spPr>
        <a:xfrm>
          <a:off x="1876425" y="17188814"/>
          <a:ext cx="817563"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145414</xdr:rowOff>
    </xdr:from>
    <xdr:to>
      <xdr:col>6</xdr:col>
      <xdr:colOff>38100</xdr:colOff>
      <xdr:row>106</xdr:row>
      <xdr:rowOff>75564</xdr:rowOff>
    </xdr:to>
    <xdr:sp macro="" textlink="">
      <xdr:nvSpPr>
        <xdr:cNvPr id="428" name="楕円 427"/>
        <xdr:cNvSpPr/>
      </xdr:nvSpPr>
      <xdr:spPr>
        <a:xfrm>
          <a:off x="1008063" y="1714753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24764</xdr:rowOff>
    </xdr:from>
    <xdr:to>
      <xdr:col>10</xdr:col>
      <xdr:colOff>114300</xdr:colOff>
      <xdr:row>106</xdr:row>
      <xdr:rowOff>24764</xdr:rowOff>
    </xdr:to>
    <xdr:cxnSp macro="">
      <xdr:nvCxnSpPr>
        <xdr:cNvPr id="429" name="直線コネクタ 428"/>
        <xdr:cNvCxnSpPr/>
      </xdr:nvCxnSpPr>
      <xdr:spPr>
        <a:xfrm>
          <a:off x="1058863" y="17188814"/>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xdr:cNvSpPr txBox="1"/>
      </xdr:nvSpPr>
      <xdr:spPr>
        <a:xfrm>
          <a:off x="3324869" y="1649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xdr:cNvSpPr txBox="1"/>
      </xdr:nvSpPr>
      <xdr:spPr>
        <a:xfrm>
          <a:off x="2505719" y="1649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xdr:cNvSpPr txBox="1"/>
      </xdr:nvSpPr>
      <xdr:spPr>
        <a:xfrm>
          <a:off x="1688157" y="1647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xdr:cNvSpPr txBox="1"/>
      </xdr:nvSpPr>
      <xdr:spPr>
        <a:xfrm>
          <a:off x="870594" y="1651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434" name="n_1mainValue【市民会館】&#10;有形固定資産減価償却率"/>
        <xdr:cNvSpPr txBox="1"/>
      </xdr:nvSpPr>
      <xdr:spPr>
        <a:xfrm>
          <a:off x="3324869"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81932</xdr:rowOff>
    </xdr:from>
    <xdr:ext cx="405111" cy="259045"/>
    <xdr:sp macro="" textlink="">
      <xdr:nvSpPr>
        <xdr:cNvPr id="435" name="n_2mainValue【市民会館】&#10;有形固定資産減価償却率"/>
        <xdr:cNvSpPr txBox="1"/>
      </xdr:nvSpPr>
      <xdr:spPr>
        <a:xfrm>
          <a:off x="2505719" y="1724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66691</xdr:rowOff>
    </xdr:from>
    <xdr:ext cx="405111" cy="259045"/>
    <xdr:sp macro="" textlink="">
      <xdr:nvSpPr>
        <xdr:cNvPr id="436" name="n_3mainValue【市民会館】&#10;有形固定資産減価償却率"/>
        <xdr:cNvSpPr txBox="1"/>
      </xdr:nvSpPr>
      <xdr:spPr>
        <a:xfrm>
          <a:off x="1688157" y="1723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66691</xdr:rowOff>
    </xdr:from>
    <xdr:ext cx="405111" cy="259045"/>
    <xdr:sp macro="" textlink="">
      <xdr:nvSpPr>
        <xdr:cNvPr id="437" name="n_4mainValue【市民会館】&#10;有形固定資産減価償却率"/>
        <xdr:cNvSpPr txBox="1"/>
      </xdr:nvSpPr>
      <xdr:spPr>
        <a:xfrm>
          <a:off x="870594" y="1723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118225" y="14754225"/>
          <a:ext cx="4367213"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23093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23093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1755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1755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2327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2327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118225" y="15840075"/>
          <a:ext cx="4367213"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0801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118225" y="1799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xdr:cNvCxnSpPr/>
      </xdr:nvCxnSpPr>
      <xdr:spPr>
        <a:xfrm>
          <a:off x="6118225" y="17459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xdr:cNvSpPr txBox="1"/>
      </xdr:nvSpPr>
      <xdr:spPr>
        <a:xfrm>
          <a:off x="5679621" y="1732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118225" y="1691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5679621" y="1678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xdr:cNvCxnSpPr/>
      </xdr:nvCxnSpPr>
      <xdr:spPr>
        <a:xfrm>
          <a:off x="6118225" y="16373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xdr:cNvSpPr txBox="1"/>
      </xdr:nvSpPr>
      <xdr:spPr>
        <a:xfrm>
          <a:off x="5679621" y="1624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118225" y="15840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679621"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118225" y="15840075"/>
          <a:ext cx="4367213"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xdr:cNvCxnSpPr/>
      </xdr:nvCxnSpPr>
      <xdr:spPr>
        <a:xfrm flipV="1">
          <a:off x="9691053" y="1629727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xdr:cNvSpPr txBox="1"/>
      </xdr:nvSpPr>
      <xdr:spPr>
        <a:xfrm>
          <a:off x="9729788" y="174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xdr:cNvCxnSpPr/>
      </xdr:nvCxnSpPr>
      <xdr:spPr>
        <a:xfrm>
          <a:off x="9617075" y="1743075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xdr:cNvSpPr txBox="1"/>
      </xdr:nvSpPr>
      <xdr:spPr>
        <a:xfrm>
          <a:off x="9729788" y="1608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xdr:cNvCxnSpPr/>
      </xdr:nvCxnSpPr>
      <xdr:spPr>
        <a:xfrm>
          <a:off x="9617075" y="162972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xdr:cNvSpPr txBox="1"/>
      </xdr:nvSpPr>
      <xdr:spPr>
        <a:xfrm>
          <a:off x="9729788" y="1685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xdr:cNvSpPr/>
      </xdr:nvSpPr>
      <xdr:spPr>
        <a:xfrm>
          <a:off x="9655175" y="17002761"/>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xdr:cNvSpPr/>
      </xdr:nvSpPr>
      <xdr:spPr>
        <a:xfrm>
          <a:off x="8874125" y="1700276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xdr:cNvSpPr/>
      </xdr:nvSpPr>
      <xdr:spPr>
        <a:xfrm>
          <a:off x="8056563" y="1701609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xdr:cNvSpPr/>
      </xdr:nvSpPr>
      <xdr:spPr>
        <a:xfrm>
          <a:off x="7224713" y="1701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xdr:cNvSpPr/>
      </xdr:nvSpPr>
      <xdr:spPr>
        <a:xfrm>
          <a:off x="6407150" y="1702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5154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7487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9311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099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2817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73" name="楕円 472"/>
        <xdr:cNvSpPr/>
      </xdr:nvSpPr>
      <xdr:spPr>
        <a:xfrm>
          <a:off x="9655175" y="1728088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31766</xdr:rowOff>
    </xdr:from>
    <xdr:ext cx="469744" cy="259045"/>
    <xdr:sp macro="" textlink="">
      <xdr:nvSpPr>
        <xdr:cNvPr id="474" name="【市民会館】&#10;一人当たり面積該当値テキスト"/>
        <xdr:cNvSpPr txBox="1"/>
      </xdr:nvSpPr>
      <xdr:spPr>
        <a:xfrm>
          <a:off x="9729788" y="171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75" name="楕円 474"/>
        <xdr:cNvSpPr/>
      </xdr:nvSpPr>
      <xdr:spPr>
        <a:xfrm>
          <a:off x="8874125" y="173151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107</xdr:row>
      <xdr:rowOff>30480</xdr:rowOff>
    </xdr:to>
    <xdr:cxnSp macro="">
      <xdr:nvCxnSpPr>
        <xdr:cNvPr id="476" name="直線コネクタ 475"/>
        <xdr:cNvCxnSpPr/>
      </xdr:nvCxnSpPr>
      <xdr:spPr>
        <a:xfrm flipV="1">
          <a:off x="8924925" y="17326926"/>
          <a:ext cx="766763" cy="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156845</xdr:rowOff>
    </xdr:from>
    <xdr:to>
      <xdr:col>46</xdr:col>
      <xdr:colOff>38100</xdr:colOff>
      <xdr:row>107</xdr:row>
      <xdr:rowOff>86995</xdr:rowOff>
    </xdr:to>
    <xdr:sp macro="" textlink="">
      <xdr:nvSpPr>
        <xdr:cNvPr id="477" name="楕円 476"/>
        <xdr:cNvSpPr/>
      </xdr:nvSpPr>
      <xdr:spPr>
        <a:xfrm>
          <a:off x="8056563" y="1732089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36195</xdr:rowOff>
    </xdr:to>
    <xdr:cxnSp macro="">
      <xdr:nvCxnSpPr>
        <xdr:cNvPr id="478" name="直線コネクタ 477"/>
        <xdr:cNvCxnSpPr/>
      </xdr:nvCxnSpPr>
      <xdr:spPr>
        <a:xfrm flipV="1">
          <a:off x="8107363" y="17356455"/>
          <a:ext cx="817562"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156845</xdr:rowOff>
    </xdr:from>
    <xdr:to>
      <xdr:col>41</xdr:col>
      <xdr:colOff>101600</xdr:colOff>
      <xdr:row>107</xdr:row>
      <xdr:rowOff>86995</xdr:rowOff>
    </xdr:to>
    <xdr:sp macro="" textlink="">
      <xdr:nvSpPr>
        <xdr:cNvPr id="479" name="楕円 478"/>
        <xdr:cNvSpPr/>
      </xdr:nvSpPr>
      <xdr:spPr>
        <a:xfrm>
          <a:off x="7224713" y="173208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36195</xdr:rowOff>
    </xdr:from>
    <xdr:to>
      <xdr:col>45</xdr:col>
      <xdr:colOff>177800</xdr:colOff>
      <xdr:row>107</xdr:row>
      <xdr:rowOff>36195</xdr:rowOff>
    </xdr:to>
    <xdr:cxnSp macro="">
      <xdr:nvCxnSpPr>
        <xdr:cNvPr id="480" name="直線コネクタ 479"/>
        <xdr:cNvCxnSpPr/>
      </xdr:nvCxnSpPr>
      <xdr:spPr>
        <a:xfrm>
          <a:off x="7275513" y="1736217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156845</xdr:rowOff>
    </xdr:from>
    <xdr:to>
      <xdr:col>36</xdr:col>
      <xdr:colOff>165100</xdr:colOff>
      <xdr:row>107</xdr:row>
      <xdr:rowOff>86995</xdr:rowOff>
    </xdr:to>
    <xdr:sp macro="" textlink="">
      <xdr:nvSpPr>
        <xdr:cNvPr id="481" name="楕円 480"/>
        <xdr:cNvSpPr/>
      </xdr:nvSpPr>
      <xdr:spPr>
        <a:xfrm>
          <a:off x="6407150" y="173208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36195</xdr:rowOff>
    </xdr:from>
    <xdr:to>
      <xdr:col>41</xdr:col>
      <xdr:colOff>50800</xdr:colOff>
      <xdr:row>107</xdr:row>
      <xdr:rowOff>36195</xdr:rowOff>
    </xdr:to>
    <xdr:cxnSp macro="">
      <xdr:nvCxnSpPr>
        <xdr:cNvPr id="482" name="直線コネクタ 481"/>
        <xdr:cNvCxnSpPr/>
      </xdr:nvCxnSpPr>
      <xdr:spPr>
        <a:xfrm>
          <a:off x="6457950" y="1736217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xdr:cNvSpPr txBox="1"/>
      </xdr:nvSpPr>
      <xdr:spPr>
        <a:xfrm>
          <a:off x="8691640" y="167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xdr:cNvSpPr txBox="1"/>
      </xdr:nvSpPr>
      <xdr:spPr>
        <a:xfrm>
          <a:off x="788677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xdr:cNvSpPr txBox="1"/>
      </xdr:nvSpPr>
      <xdr:spPr>
        <a:xfrm>
          <a:off x="705492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xdr:cNvSpPr txBox="1"/>
      </xdr:nvSpPr>
      <xdr:spPr>
        <a:xfrm>
          <a:off x="6237365" y="1681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87" name="n_1mainValue【市民会館】&#10;一人当たり面積"/>
        <xdr:cNvSpPr txBox="1"/>
      </xdr:nvSpPr>
      <xdr:spPr>
        <a:xfrm>
          <a:off x="8691640" y="1739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78122</xdr:rowOff>
    </xdr:from>
    <xdr:ext cx="469744" cy="259045"/>
    <xdr:sp macro="" textlink="">
      <xdr:nvSpPr>
        <xdr:cNvPr id="488" name="n_2mainValue【市民会館】&#10;一人当たり面積"/>
        <xdr:cNvSpPr txBox="1"/>
      </xdr:nvSpPr>
      <xdr:spPr>
        <a:xfrm>
          <a:off x="7886777"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78122</xdr:rowOff>
    </xdr:from>
    <xdr:ext cx="469744" cy="259045"/>
    <xdr:sp macro="" textlink="">
      <xdr:nvSpPr>
        <xdr:cNvPr id="489" name="n_3mainValue【市民会館】&#10;一人当たり面積"/>
        <xdr:cNvSpPr txBox="1"/>
      </xdr:nvSpPr>
      <xdr:spPr>
        <a:xfrm>
          <a:off x="7054927"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78122</xdr:rowOff>
    </xdr:from>
    <xdr:ext cx="469744" cy="259045"/>
    <xdr:sp macro="" textlink="">
      <xdr:nvSpPr>
        <xdr:cNvPr id="490" name="n_4mainValue【市民会館】&#10;一人当たり面積"/>
        <xdr:cNvSpPr txBox="1"/>
      </xdr:nvSpPr>
      <xdr:spPr>
        <a:xfrm>
          <a:off x="6237365"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1517313" y="39624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6300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6300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257458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257458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3631863"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3631863"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1517313" y="50387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1479213"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1517313"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092996"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1517313"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092996" y="6706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1517313"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1142829" y="6344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1517313"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1142829" y="599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1517313"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1142829" y="5629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1517313"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1142829" y="526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1517313"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1206949" y="4906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1517313" y="50387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xdr:cNvCxnSpPr/>
      </xdr:nvCxnSpPr>
      <xdr:spPr>
        <a:xfrm flipV="1">
          <a:off x="15104427" y="535305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xdr:cNvSpPr txBox="1"/>
      </xdr:nvSpPr>
      <xdr:spPr>
        <a:xfrm>
          <a:off x="15143163"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xdr:cNvCxnSpPr/>
      </xdr:nvCxnSpPr>
      <xdr:spPr>
        <a:xfrm>
          <a:off x="15016163" y="67360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xdr:cNvSpPr txBox="1"/>
      </xdr:nvSpPr>
      <xdr:spPr>
        <a:xfrm>
          <a:off x="15143163" y="514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xdr:cNvCxnSpPr/>
      </xdr:nvCxnSpPr>
      <xdr:spPr>
        <a:xfrm>
          <a:off x="15016163" y="53530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xdr:cNvSpPr txBox="1"/>
      </xdr:nvSpPr>
      <xdr:spPr>
        <a:xfrm>
          <a:off x="15143163" y="593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xdr:cNvSpPr/>
      </xdr:nvSpPr>
      <xdr:spPr>
        <a:xfrm>
          <a:off x="15054263" y="60756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xdr:cNvSpPr/>
      </xdr:nvSpPr>
      <xdr:spPr>
        <a:xfrm>
          <a:off x="14273213"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xdr:cNvSpPr/>
      </xdr:nvSpPr>
      <xdr:spPr>
        <a:xfrm>
          <a:off x="1345565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xdr:cNvSpPr/>
      </xdr:nvSpPr>
      <xdr:spPr>
        <a:xfrm>
          <a:off x="12638088" y="602424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xdr:cNvSpPr/>
      </xdr:nvSpPr>
      <xdr:spPr>
        <a:xfrm>
          <a:off x="11806238"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49288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414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33302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25126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16808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130175</xdr:rowOff>
    </xdr:from>
    <xdr:to>
      <xdr:col>85</xdr:col>
      <xdr:colOff>177800</xdr:colOff>
      <xdr:row>40</xdr:row>
      <xdr:rowOff>60325</xdr:rowOff>
    </xdr:to>
    <xdr:sp macro="" textlink="">
      <xdr:nvSpPr>
        <xdr:cNvPr id="531" name="楕円 530"/>
        <xdr:cNvSpPr/>
      </xdr:nvSpPr>
      <xdr:spPr>
        <a:xfrm>
          <a:off x="15054263" y="64452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108602</xdr:rowOff>
    </xdr:from>
    <xdr:ext cx="405111" cy="259045"/>
    <xdr:sp macro="" textlink="">
      <xdr:nvSpPr>
        <xdr:cNvPr id="532" name="【一般廃棄物処理施設】&#10;有形固定資産減価償却率該当値テキスト"/>
        <xdr:cNvSpPr txBox="1"/>
      </xdr:nvSpPr>
      <xdr:spPr>
        <a:xfrm>
          <a:off x="15143163"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533" name="楕円 532"/>
        <xdr:cNvSpPr/>
      </xdr:nvSpPr>
      <xdr:spPr>
        <a:xfrm>
          <a:off x="14273213" y="63976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40</xdr:row>
      <xdr:rowOff>9525</xdr:rowOff>
    </xdr:to>
    <xdr:cxnSp macro="">
      <xdr:nvCxnSpPr>
        <xdr:cNvPr id="534" name="直線コネクタ 533"/>
        <xdr:cNvCxnSpPr/>
      </xdr:nvCxnSpPr>
      <xdr:spPr>
        <a:xfrm>
          <a:off x="14324013" y="6448425"/>
          <a:ext cx="7810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35" name="楕円 534"/>
        <xdr:cNvSpPr/>
      </xdr:nvSpPr>
      <xdr:spPr>
        <a:xfrm>
          <a:off x="1345565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133350</xdr:rowOff>
    </xdr:to>
    <xdr:cxnSp macro="">
      <xdr:nvCxnSpPr>
        <xdr:cNvPr id="536" name="直線コネクタ 535"/>
        <xdr:cNvCxnSpPr/>
      </xdr:nvCxnSpPr>
      <xdr:spPr>
        <a:xfrm>
          <a:off x="13506450" y="6402705"/>
          <a:ext cx="81756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107315</xdr:rowOff>
    </xdr:from>
    <xdr:to>
      <xdr:col>72</xdr:col>
      <xdr:colOff>38100</xdr:colOff>
      <xdr:row>39</xdr:row>
      <xdr:rowOff>37465</xdr:rowOff>
    </xdr:to>
    <xdr:sp macro="" textlink="">
      <xdr:nvSpPr>
        <xdr:cNvPr id="537" name="楕円 536"/>
        <xdr:cNvSpPr/>
      </xdr:nvSpPr>
      <xdr:spPr>
        <a:xfrm>
          <a:off x="12638088" y="626046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158115</xdr:rowOff>
    </xdr:from>
    <xdr:to>
      <xdr:col>76</xdr:col>
      <xdr:colOff>114300</xdr:colOff>
      <xdr:row>39</xdr:row>
      <xdr:rowOff>87630</xdr:rowOff>
    </xdr:to>
    <xdr:cxnSp macro="">
      <xdr:nvCxnSpPr>
        <xdr:cNvPr id="538" name="直線コネクタ 537"/>
        <xdr:cNvCxnSpPr/>
      </xdr:nvCxnSpPr>
      <xdr:spPr>
        <a:xfrm>
          <a:off x="12688888" y="6311265"/>
          <a:ext cx="817562"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107315</xdr:rowOff>
    </xdr:from>
    <xdr:to>
      <xdr:col>67</xdr:col>
      <xdr:colOff>101600</xdr:colOff>
      <xdr:row>39</xdr:row>
      <xdr:rowOff>37465</xdr:rowOff>
    </xdr:to>
    <xdr:sp macro="" textlink="">
      <xdr:nvSpPr>
        <xdr:cNvPr id="539" name="楕円 538"/>
        <xdr:cNvSpPr/>
      </xdr:nvSpPr>
      <xdr:spPr>
        <a:xfrm>
          <a:off x="11806238" y="62604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158115</xdr:rowOff>
    </xdr:from>
    <xdr:to>
      <xdr:col>71</xdr:col>
      <xdr:colOff>177800</xdr:colOff>
      <xdr:row>38</xdr:row>
      <xdr:rowOff>158115</xdr:rowOff>
    </xdr:to>
    <xdr:cxnSp macro="">
      <xdr:nvCxnSpPr>
        <xdr:cNvPr id="540" name="直線コネクタ 539"/>
        <xdr:cNvCxnSpPr/>
      </xdr:nvCxnSpPr>
      <xdr:spPr>
        <a:xfrm>
          <a:off x="11857038" y="631126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xdr:cNvSpPr txBox="1"/>
      </xdr:nvSpPr>
      <xdr:spPr>
        <a:xfrm>
          <a:off x="14123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xdr:cNvSpPr txBox="1"/>
      </xdr:nvSpPr>
      <xdr:spPr>
        <a:xfrm>
          <a:off x="13318182"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xdr:cNvSpPr txBox="1"/>
      </xdr:nvSpPr>
      <xdr:spPr>
        <a:xfrm>
          <a:off x="12500619"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xdr:cNvSpPr txBox="1"/>
      </xdr:nvSpPr>
      <xdr:spPr>
        <a:xfrm>
          <a:off x="11668769"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545" name="n_1mainValue【一般廃棄物処理施設】&#10;有形固定資産減価償却率"/>
        <xdr:cNvSpPr txBox="1"/>
      </xdr:nvSpPr>
      <xdr:spPr>
        <a:xfrm>
          <a:off x="14123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46" name="n_2mainValue【一般廃棄物処理施設】&#10;有形固定資産減価償却率"/>
        <xdr:cNvSpPr txBox="1"/>
      </xdr:nvSpPr>
      <xdr:spPr>
        <a:xfrm>
          <a:off x="13318182"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28592</xdr:rowOff>
    </xdr:from>
    <xdr:ext cx="405111" cy="259045"/>
    <xdr:sp macro="" textlink="">
      <xdr:nvSpPr>
        <xdr:cNvPr id="547" name="n_3mainValue【一般廃棄物処理施設】&#10;有形固定資産減価償却率"/>
        <xdr:cNvSpPr txBox="1"/>
      </xdr:nvSpPr>
      <xdr:spPr>
        <a:xfrm>
          <a:off x="12500619"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28592</xdr:rowOff>
    </xdr:from>
    <xdr:ext cx="405111" cy="259045"/>
    <xdr:sp macro="" textlink="">
      <xdr:nvSpPr>
        <xdr:cNvPr id="548" name="n_4mainValue【一般廃棄物処理施設】&#10;有形固定資産減価償却率"/>
        <xdr:cNvSpPr txBox="1"/>
      </xdr:nvSpPr>
      <xdr:spPr>
        <a:xfrm>
          <a:off x="11668769"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691640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7043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7043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79736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79736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190309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190309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691640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6892588"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691640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6916400"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6696189" y="67062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6916400"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6427964" y="6344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6916400"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6378131" y="599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6916400"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6378131" y="5629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6916400"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6378131" y="526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691640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6378131" y="4906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691640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xdr:cNvCxnSpPr/>
      </xdr:nvCxnSpPr>
      <xdr:spPr>
        <a:xfrm flipV="1">
          <a:off x="20503514" y="5410512"/>
          <a:ext cx="0" cy="140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xdr:cNvSpPr txBox="1"/>
      </xdr:nvSpPr>
      <xdr:spPr>
        <a:xfrm>
          <a:off x="20542250" y="682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xdr:cNvCxnSpPr/>
      </xdr:nvCxnSpPr>
      <xdr:spPr>
        <a:xfrm>
          <a:off x="20429538" y="681826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xdr:cNvSpPr txBox="1"/>
      </xdr:nvSpPr>
      <xdr:spPr>
        <a:xfrm>
          <a:off x="20542250" y="519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xdr:cNvCxnSpPr/>
      </xdr:nvCxnSpPr>
      <xdr:spPr>
        <a:xfrm>
          <a:off x="20429538" y="541051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xdr:cNvSpPr txBox="1"/>
      </xdr:nvSpPr>
      <xdr:spPr>
        <a:xfrm>
          <a:off x="20542250" y="611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xdr:cNvSpPr/>
      </xdr:nvSpPr>
      <xdr:spPr>
        <a:xfrm>
          <a:off x="20453350" y="625365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xdr:cNvSpPr/>
      </xdr:nvSpPr>
      <xdr:spPr>
        <a:xfrm>
          <a:off x="19686588" y="626383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xdr:cNvSpPr/>
      </xdr:nvSpPr>
      <xdr:spPr>
        <a:xfrm>
          <a:off x="18854738" y="62827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xdr:cNvSpPr/>
      </xdr:nvSpPr>
      <xdr:spPr>
        <a:xfrm>
          <a:off x="18037175" y="62963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xdr:cNvSpPr/>
      </xdr:nvSpPr>
      <xdr:spPr>
        <a:xfrm>
          <a:off x="17219613" y="6317058"/>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03279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95611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8729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791176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70942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138069</xdr:rowOff>
    </xdr:from>
    <xdr:to>
      <xdr:col>116</xdr:col>
      <xdr:colOff>114300</xdr:colOff>
      <xdr:row>42</xdr:row>
      <xdr:rowOff>68219</xdr:rowOff>
    </xdr:to>
    <xdr:sp macro="" textlink="">
      <xdr:nvSpPr>
        <xdr:cNvPr id="588" name="楕円 587"/>
        <xdr:cNvSpPr/>
      </xdr:nvSpPr>
      <xdr:spPr>
        <a:xfrm>
          <a:off x="20453350" y="677699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52996</xdr:rowOff>
    </xdr:from>
    <xdr:ext cx="469744" cy="259045"/>
    <xdr:sp macro="" textlink="">
      <xdr:nvSpPr>
        <xdr:cNvPr id="589" name="【一般廃棄物処理施設】&#10;一人当たり有形固定資産（償却資産）額該当値テキスト"/>
        <xdr:cNvSpPr txBox="1"/>
      </xdr:nvSpPr>
      <xdr:spPr>
        <a:xfrm>
          <a:off x="20542250" y="6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138176</xdr:rowOff>
    </xdr:from>
    <xdr:to>
      <xdr:col>112</xdr:col>
      <xdr:colOff>38100</xdr:colOff>
      <xdr:row>42</xdr:row>
      <xdr:rowOff>68326</xdr:rowOff>
    </xdr:to>
    <xdr:sp macro="" textlink="">
      <xdr:nvSpPr>
        <xdr:cNvPr id="590" name="楕円 589"/>
        <xdr:cNvSpPr/>
      </xdr:nvSpPr>
      <xdr:spPr>
        <a:xfrm>
          <a:off x="19686588" y="677710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17419</xdr:rowOff>
    </xdr:from>
    <xdr:to>
      <xdr:col>116</xdr:col>
      <xdr:colOff>63500</xdr:colOff>
      <xdr:row>42</xdr:row>
      <xdr:rowOff>17526</xdr:rowOff>
    </xdr:to>
    <xdr:cxnSp macro="">
      <xdr:nvCxnSpPr>
        <xdr:cNvPr id="591" name="直線コネクタ 590"/>
        <xdr:cNvCxnSpPr/>
      </xdr:nvCxnSpPr>
      <xdr:spPr>
        <a:xfrm flipV="1">
          <a:off x="19737388" y="6818269"/>
          <a:ext cx="766762"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138321</xdr:rowOff>
    </xdr:from>
    <xdr:to>
      <xdr:col>107</xdr:col>
      <xdr:colOff>101600</xdr:colOff>
      <xdr:row>42</xdr:row>
      <xdr:rowOff>68471</xdr:rowOff>
    </xdr:to>
    <xdr:sp macro="" textlink="">
      <xdr:nvSpPr>
        <xdr:cNvPr id="592" name="楕円 591"/>
        <xdr:cNvSpPr/>
      </xdr:nvSpPr>
      <xdr:spPr>
        <a:xfrm>
          <a:off x="18854738" y="677724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17526</xdr:rowOff>
    </xdr:from>
    <xdr:to>
      <xdr:col>111</xdr:col>
      <xdr:colOff>177800</xdr:colOff>
      <xdr:row>42</xdr:row>
      <xdr:rowOff>17671</xdr:rowOff>
    </xdr:to>
    <xdr:cxnSp macro="">
      <xdr:nvCxnSpPr>
        <xdr:cNvPr id="593" name="直線コネクタ 592"/>
        <xdr:cNvCxnSpPr/>
      </xdr:nvCxnSpPr>
      <xdr:spPr>
        <a:xfrm flipV="1">
          <a:off x="18905538" y="6818376"/>
          <a:ext cx="83185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138405</xdr:rowOff>
    </xdr:from>
    <xdr:to>
      <xdr:col>102</xdr:col>
      <xdr:colOff>165100</xdr:colOff>
      <xdr:row>42</xdr:row>
      <xdr:rowOff>68555</xdr:rowOff>
    </xdr:to>
    <xdr:sp macro="" textlink="">
      <xdr:nvSpPr>
        <xdr:cNvPr id="594" name="楕円 593"/>
        <xdr:cNvSpPr/>
      </xdr:nvSpPr>
      <xdr:spPr>
        <a:xfrm>
          <a:off x="18037175" y="67773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17671</xdr:rowOff>
    </xdr:from>
    <xdr:to>
      <xdr:col>107</xdr:col>
      <xdr:colOff>50800</xdr:colOff>
      <xdr:row>42</xdr:row>
      <xdr:rowOff>17755</xdr:rowOff>
    </xdr:to>
    <xdr:cxnSp macro="">
      <xdr:nvCxnSpPr>
        <xdr:cNvPr id="595" name="直線コネクタ 594"/>
        <xdr:cNvCxnSpPr/>
      </xdr:nvCxnSpPr>
      <xdr:spPr>
        <a:xfrm flipV="1">
          <a:off x="18087975" y="6818521"/>
          <a:ext cx="817563"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138496</xdr:rowOff>
    </xdr:from>
    <xdr:to>
      <xdr:col>98</xdr:col>
      <xdr:colOff>38100</xdr:colOff>
      <xdr:row>42</xdr:row>
      <xdr:rowOff>68646</xdr:rowOff>
    </xdr:to>
    <xdr:sp macro="" textlink="">
      <xdr:nvSpPr>
        <xdr:cNvPr id="596" name="楕円 595"/>
        <xdr:cNvSpPr/>
      </xdr:nvSpPr>
      <xdr:spPr>
        <a:xfrm>
          <a:off x="17219613" y="677742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17755</xdr:rowOff>
    </xdr:from>
    <xdr:to>
      <xdr:col>102</xdr:col>
      <xdr:colOff>114300</xdr:colOff>
      <xdr:row>42</xdr:row>
      <xdr:rowOff>17846</xdr:rowOff>
    </xdr:to>
    <xdr:cxnSp macro="">
      <xdr:nvCxnSpPr>
        <xdr:cNvPr id="597" name="直線コネクタ 596"/>
        <xdr:cNvCxnSpPr/>
      </xdr:nvCxnSpPr>
      <xdr:spPr>
        <a:xfrm flipV="1">
          <a:off x="17270413" y="6818605"/>
          <a:ext cx="817562"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xdr:cNvSpPr txBox="1"/>
      </xdr:nvSpPr>
      <xdr:spPr>
        <a:xfrm>
          <a:off x="19471786" y="604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xdr:cNvSpPr txBox="1"/>
      </xdr:nvSpPr>
      <xdr:spPr>
        <a:xfrm>
          <a:off x="18666924" y="60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xdr:cNvSpPr txBox="1"/>
      </xdr:nvSpPr>
      <xdr:spPr>
        <a:xfrm>
          <a:off x="17835074" y="608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xdr:cNvSpPr txBox="1"/>
      </xdr:nvSpPr>
      <xdr:spPr>
        <a:xfrm>
          <a:off x="17017511" y="61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59453</xdr:rowOff>
    </xdr:from>
    <xdr:ext cx="469744" cy="259045"/>
    <xdr:sp macro="" textlink="">
      <xdr:nvSpPr>
        <xdr:cNvPr id="602" name="n_1mainValue【一般廃棄物処理施設】&#10;一人当たり有形固定資産（償却資産）額"/>
        <xdr:cNvSpPr txBox="1"/>
      </xdr:nvSpPr>
      <xdr:spPr>
        <a:xfrm>
          <a:off x="19504103" y="686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59598</xdr:rowOff>
    </xdr:from>
    <xdr:ext cx="469744" cy="259045"/>
    <xdr:sp macro="" textlink="">
      <xdr:nvSpPr>
        <xdr:cNvPr id="603" name="n_2mainValue【一般廃棄物処理施設】&#10;一人当たり有形固定資産（償却資産）額"/>
        <xdr:cNvSpPr txBox="1"/>
      </xdr:nvSpPr>
      <xdr:spPr>
        <a:xfrm>
          <a:off x="18684953" y="686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59682</xdr:rowOff>
    </xdr:from>
    <xdr:ext cx="469744" cy="259045"/>
    <xdr:sp macro="" textlink="">
      <xdr:nvSpPr>
        <xdr:cNvPr id="604" name="n_3mainValue【一般廃棄物処理施設】&#10;一人当たり有形固定資産（償却資産）額"/>
        <xdr:cNvSpPr txBox="1"/>
      </xdr:nvSpPr>
      <xdr:spPr>
        <a:xfrm>
          <a:off x="17867391" y="68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59773</xdr:rowOff>
    </xdr:from>
    <xdr:ext cx="469744" cy="259045"/>
    <xdr:sp macro="" textlink="">
      <xdr:nvSpPr>
        <xdr:cNvPr id="605" name="n_4mainValue【一般廃棄物処理施設】&#10;一人当たり有形固定資産（償却資産）額"/>
        <xdr:cNvSpPr txBox="1"/>
      </xdr:nvSpPr>
      <xdr:spPr>
        <a:xfrm>
          <a:off x="17049828" y="686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1517313" y="756285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16300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16300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257458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257458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3631863"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3631863"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1517313" y="863917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1479213"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1517313"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092996"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1517313"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1142829" y="10306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1517313"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1142829" y="994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1517313"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1142829" y="958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1517313"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1142829"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1517313"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xdr:cNvSpPr txBox="1"/>
      </xdr:nvSpPr>
      <xdr:spPr>
        <a:xfrm>
          <a:off x="11206949" y="88684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1517313"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1517313" y="863917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xdr:cNvCxnSpPr/>
      </xdr:nvCxnSpPr>
      <xdr:spPr>
        <a:xfrm flipV="1">
          <a:off x="15104427" y="9168765"/>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xdr:cNvSpPr txBox="1"/>
      </xdr:nvSpPr>
      <xdr:spPr>
        <a:xfrm>
          <a:off x="15143163"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xdr:cNvCxnSpPr/>
      </xdr:nvCxnSpPr>
      <xdr:spPr>
        <a:xfrm>
          <a:off x="15016163" y="102584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xdr:cNvSpPr txBox="1"/>
      </xdr:nvSpPr>
      <xdr:spPr>
        <a:xfrm>
          <a:off x="15143163" y="89535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xdr:cNvCxnSpPr/>
      </xdr:nvCxnSpPr>
      <xdr:spPr>
        <a:xfrm>
          <a:off x="15016163" y="916876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xdr:cNvSpPr txBox="1"/>
      </xdr:nvSpPr>
      <xdr:spPr>
        <a:xfrm>
          <a:off x="15143163"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xdr:cNvSpPr/>
      </xdr:nvSpPr>
      <xdr:spPr>
        <a:xfrm>
          <a:off x="15054263"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xdr:cNvSpPr/>
      </xdr:nvSpPr>
      <xdr:spPr>
        <a:xfrm>
          <a:off x="14273213"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xdr:cNvSpPr/>
      </xdr:nvSpPr>
      <xdr:spPr>
        <a:xfrm>
          <a:off x="13455650" y="96932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xdr:cNvSpPr/>
      </xdr:nvSpPr>
      <xdr:spPr>
        <a:xfrm>
          <a:off x="12638088" y="96932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xdr:cNvSpPr/>
      </xdr:nvSpPr>
      <xdr:spPr>
        <a:xfrm>
          <a:off x="11806238" y="96513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9288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41478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33302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25126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6808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45" name="楕円 644"/>
        <xdr:cNvSpPr/>
      </xdr:nvSpPr>
      <xdr:spPr>
        <a:xfrm>
          <a:off x="15054263" y="97047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2557</xdr:rowOff>
    </xdr:from>
    <xdr:ext cx="405111" cy="259045"/>
    <xdr:sp macro="" textlink="">
      <xdr:nvSpPr>
        <xdr:cNvPr id="646" name="【保健センター・保健所】&#10;有形固定資産減価償却率該当値テキスト"/>
        <xdr:cNvSpPr txBox="1"/>
      </xdr:nvSpPr>
      <xdr:spPr>
        <a:xfrm>
          <a:off x="15143163"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647" name="楕円 646"/>
        <xdr:cNvSpPr/>
      </xdr:nvSpPr>
      <xdr:spPr>
        <a:xfrm>
          <a:off x="14273213" y="96666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30480</xdr:rowOff>
    </xdr:to>
    <xdr:cxnSp macro="">
      <xdr:nvCxnSpPr>
        <xdr:cNvPr id="648" name="直線コネクタ 647"/>
        <xdr:cNvCxnSpPr/>
      </xdr:nvCxnSpPr>
      <xdr:spPr>
        <a:xfrm>
          <a:off x="14324013" y="9717405"/>
          <a:ext cx="7810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649" name="楕円 648"/>
        <xdr:cNvSpPr/>
      </xdr:nvSpPr>
      <xdr:spPr>
        <a:xfrm>
          <a:off x="13455650" y="96266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59</xdr:row>
      <xdr:rowOff>163830</xdr:rowOff>
    </xdr:to>
    <xdr:cxnSp macro="">
      <xdr:nvCxnSpPr>
        <xdr:cNvPr id="650" name="直線コネクタ 649"/>
        <xdr:cNvCxnSpPr/>
      </xdr:nvCxnSpPr>
      <xdr:spPr>
        <a:xfrm>
          <a:off x="13506450" y="9677400"/>
          <a:ext cx="817563"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651" name="楕円 650"/>
        <xdr:cNvSpPr/>
      </xdr:nvSpPr>
      <xdr:spPr>
        <a:xfrm>
          <a:off x="12638088" y="9555162"/>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59</xdr:row>
      <xdr:rowOff>123825</xdr:rowOff>
    </xdr:to>
    <xdr:cxnSp macro="">
      <xdr:nvCxnSpPr>
        <xdr:cNvPr id="652" name="直線コネクタ 651"/>
        <xdr:cNvCxnSpPr/>
      </xdr:nvCxnSpPr>
      <xdr:spPr>
        <a:xfrm>
          <a:off x="12688888" y="9601200"/>
          <a:ext cx="817562"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168275</xdr:rowOff>
    </xdr:from>
    <xdr:to>
      <xdr:col>67</xdr:col>
      <xdr:colOff>101600</xdr:colOff>
      <xdr:row>59</xdr:row>
      <xdr:rowOff>98425</xdr:rowOff>
    </xdr:to>
    <xdr:sp macro="" textlink="">
      <xdr:nvSpPr>
        <xdr:cNvPr id="653" name="楕円 652"/>
        <xdr:cNvSpPr/>
      </xdr:nvSpPr>
      <xdr:spPr>
        <a:xfrm>
          <a:off x="11806238" y="955516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47625</xdr:rowOff>
    </xdr:from>
    <xdr:to>
      <xdr:col>71</xdr:col>
      <xdr:colOff>177800</xdr:colOff>
      <xdr:row>59</xdr:row>
      <xdr:rowOff>47625</xdr:rowOff>
    </xdr:to>
    <xdr:cxnSp macro="">
      <xdr:nvCxnSpPr>
        <xdr:cNvPr id="654" name="直線コネクタ 653"/>
        <xdr:cNvCxnSpPr/>
      </xdr:nvCxnSpPr>
      <xdr:spPr>
        <a:xfrm>
          <a:off x="11857038" y="960120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xdr:cNvSpPr txBox="1"/>
      </xdr:nvSpPr>
      <xdr:spPr>
        <a:xfrm>
          <a:off x="141230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xdr:cNvSpPr txBox="1"/>
      </xdr:nvSpPr>
      <xdr:spPr>
        <a:xfrm>
          <a:off x="13318182"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xdr:cNvSpPr txBox="1"/>
      </xdr:nvSpPr>
      <xdr:spPr>
        <a:xfrm>
          <a:off x="12500619"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xdr:cNvSpPr txBox="1"/>
      </xdr:nvSpPr>
      <xdr:spPr>
        <a:xfrm>
          <a:off x="11668769"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59707</xdr:rowOff>
    </xdr:from>
    <xdr:ext cx="405111" cy="259045"/>
    <xdr:sp macro="" textlink="">
      <xdr:nvSpPr>
        <xdr:cNvPr id="659" name="n_1mainValue【保健センター・保健所】&#10;有形固定資産減価償却率"/>
        <xdr:cNvSpPr txBox="1"/>
      </xdr:nvSpPr>
      <xdr:spPr>
        <a:xfrm>
          <a:off x="14123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660" name="n_2mainValue【保健センター・保健所】&#10;有形固定資産減価償却率"/>
        <xdr:cNvSpPr txBox="1"/>
      </xdr:nvSpPr>
      <xdr:spPr>
        <a:xfrm>
          <a:off x="13318182"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114952</xdr:rowOff>
    </xdr:from>
    <xdr:ext cx="405111" cy="259045"/>
    <xdr:sp macro="" textlink="">
      <xdr:nvSpPr>
        <xdr:cNvPr id="661" name="n_3mainValue【保健センター・保健所】&#10;有形固定資産減価償却率"/>
        <xdr:cNvSpPr txBox="1"/>
      </xdr:nvSpPr>
      <xdr:spPr>
        <a:xfrm>
          <a:off x="12500619"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114952</xdr:rowOff>
    </xdr:from>
    <xdr:ext cx="405111" cy="259045"/>
    <xdr:sp macro="" textlink="">
      <xdr:nvSpPr>
        <xdr:cNvPr id="662" name="n_4mainValue【保健センター・保健所】&#10;有形固定資産減価償却率"/>
        <xdr:cNvSpPr txBox="1"/>
      </xdr:nvSpPr>
      <xdr:spPr>
        <a:xfrm>
          <a:off x="11668769"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91640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7043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7043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9736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9736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90309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90309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91640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892588"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91640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6916400" y="10363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6492084" y="10230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6916400" y="993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6492084" y="980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6916400" y="950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6492084" y="9373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6916400" y="9067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6492084" y="8935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691640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6492084"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691640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xdr:cNvCxnSpPr/>
      </xdr:nvCxnSpPr>
      <xdr:spPr>
        <a:xfrm flipV="1">
          <a:off x="20503514" y="8976741"/>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0542250" y="1035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0429538" y="1035443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xdr:cNvSpPr txBox="1"/>
      </xdr:nvSpPr>
      <xdr:spPr>
        <a:xfrm>
          <a:off x="20542250" y="876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xdr:cNvCxnSpPr/>
      </xdr:nvCxnSpPr>
      <xdr:spPr>
        <a:xfrm>
          <a:off x="20429538" y="89767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xdr:cNvSpPr txBox="1"/>
      </xdr:nvSpPr>
      <xdr:spPr>
        <a:xfrm>
          <a:off x="20542250" y="9945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xdr:cNvSpPr/>
      </xdr:nvSpPr>
      <xdr:spPr>
        <a:xfrm>
          <a:off x="20453350" y="1008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xdr:cNvSpPr/>
      </xdr:nvSpPr>
      <xdr:spPr>
        <a:xfrm>
          <a:off x="19686588" y="1009370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xdr:cNvSpPr/>
      </xdr:nvSpPr>
      <xdr:spPr>
        <a:xfrm>
          <a:off x="18854738" y="1009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xdr:cNvSpPr/>
      </xdr:nvSpPr>
      <xdr:spPr>
        <a:xfrm>
          <a:off x="18037175" y="1010285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xdr:cNvSpPr/>
      </xdr:nvSpPr>
      <xdr:spPr>
        <a:xfrm>
          <a:off x="17219613" y="1009370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03279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195611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18729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791176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70942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700" name="楕円 699"/>
        <xdr:cNvSpPr/>
      </xdr:nvSpPr>
      <xdr:spPr>
        <a:xfrm>
          <a:off x="20453350" y="101942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701" name="【保健センター・保健所】&#10;一人当たり面積該当値テキスト"/>
        <xdr:cNvSpPr txBox="1"/>
      </xdr:nvSpPr>
      <xdr:spPr>
        <a:xfrm>
          <a:off x="20542250" y="101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02" name="楕円 701"/>
        <xdr:cNvSpPr/>
      </xdr:nvSpPr>
      <xdr:spPr>
        <a:xfrm>
          <a:off x="19686588" y="1019429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703" name="直線コネクタ 702"/>
        <xdr:cNvCxnSpPr/>
      </xdr:nvCxnSpPr>
      <xdr:spPr>
        <a:xfrm>
          <a:off x="19737388" y="10235565"/>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04" name="楕円 703"/>
        <xdr:cNvSpPr/>
      </xdr:nvSpPr>
      <xdr:spPr>
        <a:xfrm>
          <a:off x="18854738" y="101942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705" name="直線コネクタ 704"/>
        <xdr:cNvCxnSpPr/>
      </xdr:nvCxnSpPr>
      <xdr:spPr>
        <a:xfrm>
          <a:off x="18905538" y="1023556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706" name="楕円 705"/>
        <xdr:cNvSpPr/>
      </xdr:nvSpPr>
      <xdr:spPr>
        <a:xfrm>
          <a:off x="18037175" y="1020343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43434</xdr:rowOff>
    </xdr:to>
    <xdr:cxnSp macro="">
      <xdr:nvCxnSpPr>
        <xdr:cNvPr id="707" name="直線コネクタ 706"/>
        <xdr:cNvCxnSpPr/>
      </xdr:nvCxnSpPr>
      <xdr:spPr>
        <a:xfrm flipV="1">
          <a:off x="18087975" y="10235565"/>
          <a:ext cx="817563"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708" name="楕円 707"/>
        <xdr:cNvSpPr/>
      </xdr:nvSpPr>
      <xdr:spPr>
        <a:xfrm>
          <a:off x="17219613" y="1020343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43434</xdr:rowOff>
    </xdr:from>
    <xdr:to>
      <xdr:col>102</xdr:col>
      <xdr:colOff>114300</xdr:colOff>
      <xdr:row>63</xdr:row>
      <xdr:rowOff>43434</xdr:rowOff>
    </xdr:to>
    <xdr:cxnSp macro="">
      <xdr:nvCxnSpPr>
        <xdr:cNvPr id="709" name="直線コネクタ 708"/>
        <xdr:cNvCxnSpPr/>
      </xdr:nvCxnSpPr>
      <xdr:spPr>
        <a:xfrm>
          <a:off x="17270413" y="10244709"/>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xdr:cNvSpPr txBox="1"/>
      </xdr:nvSpPr>
      <xdr:spPr>
        <a:xfrm>
          <a:off x="19504102" y="98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xdr:cNvSpPr txBox="1"/>
      </xdr:nvSpPr>
      <xdr:spPr>
        <a:xfrm>
          <a:off x="18684952" y="98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xdr:cNvSpPr txBox="1"/>
      </xdr:nvSpPr>
      <xdr:spPr>
        <a:xfrm>
          <a:off x="17867390" y="98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xdr:cNvSpPr txBox="1"/>
      </xdr:nvSpPr>
      <xdr:spPr>
        <a:xfrm>
          <a:off x="17049827" y="98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14" name="n_1mainValue【保健センター・保健所】&#10;一人当たり面積"/>
        <xdr:cNvSpPr txBox="1"/>
      </xdr:nvSpPr>
      <xdr:spPr>
        <a:xfrm>
          <a:off x="19504102"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15" name="n_2mainValue【保健センター・保健所】&#10;一人当たり面積"/>
        <xdr:cNvSpPr txBox="1"/>
      </xdr:nvSpPr>
      <xdr:spPr>
        <a:xfrm>
          <a:off x="18684952"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716" name="n_3mainValue【保健センター・保健所】&#10;一人当たり面積"/>
        <xdr:cNvSpPr txBox="1"/>
      </xdr:nvSpPr>
      <xdr:spPr>
        <a:xfrm>
          <a:off x="17867390" y="102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717" name="n_4mainValue【保健センター・保健所】&#10;一人当たり面積"/>
        <xdr:cNvSpPr txBox="1"/>
      </xdr:nvSpPr>
      <xdr:spPr>
        <a:xfrm>
          <a:off x="17049827" y="102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1517313" y="111633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16300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16300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257458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257458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3631863"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3631863"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1517313" y="122396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1479213"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1517313"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092996" y="1425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1517313" y="1396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xdr:cNvSpPr txBox="1"/>
      </xdr:nvSpPr>
      <xdr:spPr>
        <a:xfrm>
          <a:off x="11092996" y="1383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1517313" y="1353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1142829" y="1340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1517313" y="1310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1142829" y="12964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1517313" y="1266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1142829" y="12535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1517313"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xdr:cNvSpPr txBox="1"/>
      </xdr:nvSpPr>
      <xdr:spPr>
        <a:xfrm>
          <a:off x="11142829" y="12106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1517313" y="122396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xdr:cNvCxnSpPr/>
      </xdr:nvCxnSpPr>
      <xdr:spPr>
        <a:xfrm flipV="1">
          <a:off x="15104427" y="12565762"/>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xdr:cNvSpPr txBox="1"/>
      </xdr:nvSpPr>
      <xdr:spPr>
        <a:xfrm>
          <a:off x="15143163" y="137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xdr:cNvCxnSpPr/>
      </xdr:nvCxnSpPr>
      <xdr:spPr>
        <a:xfrm>
          <a:off x="15016163" y="1375638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xdr:cNvSpPr txBox="1"/>
      </xdr:nvSpPr>
      <xdr:spPr>
        <a:xfrm>
          <a:off x="15143163" y="1235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xdr:cNvCxnSpPr/>
      </xdr:nvCxnSpPr>
      <xdr:spPr>
        <a:xfrm>
          <a:off x="15016163" y="1256576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xdr:cNvSpPr txBox="1"/>
      </xdr:nvSpPr>
      <xdr:spPr>
        <a:xfrm>
          <a:off x="15143163" y="12992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xdr:cNvSpPr/>
      </xdr:nvSpPr>
      <xdr:spPr>
        <a:xfrm>
          <a:off x="15054263" y="1301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xdr:cNvSpPr/>
      </xdr:nvSpPr>
      <xdr:spPr>
        <a:xfrm>
          <a:off x="14273213"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xdr:cNvSpPr/>
      </xdr:nvSpPr>
      <xdr:spPr>
        <a:xfrm>
          <a:off x="13455650" y="129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xdr:cNvSpPr/>
      </xdr:nvSpPr>
      <xdr:spPr>
        <a:xfrm>
          <a:off x="12638088" y="1295539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xdr:cNvSpPr/>
      </xdr:nvSpPr>
      <xdr:spPr>
        <a:xfrm>
          <a:off x="11806238" y="1293025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49288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4147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33302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25126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16808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133604</xdr:rowOff>
    </xdr:from>
    <xdr:to>
      <xdr:col>85</xdr:col>
      <xdr:colOff>177800</xdr:colOff>
      <xdr:row>79</xdr:row>
      <xdr:rowOff>63754</xdr:rowOff>
    </xdr:to>
    <xdr:sp macro="" textlink="">
      <xdr:nvSpPr>
        <xdr:cNvPr id="756" name="楕円 755"/>
        <xdr:cNvSpPr/>
      </xdr:nvSpPr>
      <xdr:spPr>
        <a:xfrm>
          <a:off x="15054263" y="1276375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156481</xdr:rowOff>
    </xdr:from>
    <xdr:ext cx="405111" cy="259045"/>
    <xdr:sp macro="" textlink="">
      <xdr:nvSpPr>
        <xdr:cNvPr id="757" name="【消防施設】&#10;有形固定資産減価償却率該当値テキスト"/>
        <xdr:cNvSpPr txBox="1"/>
      </xdr:nvSpPr>
      <xdr:spPr>
        <a:xfrm>
          <a:off x="15143163" y="12624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83313</xdr:rowOff>
    </xdr:from>
    <xdr:to>
      <xdr:col>81</xdr:col>
      <xdr:colOff>101600</xdr:colOff>
      <xdr:row>79</xdr:row>
      <xdr:rowOff>13463</xdr:rowOff>
    </xdr:to>
    <xdr:sp macro="" textlink="">
      <xdr:nvSpPr>
        <xdr:cNvPr id="758" name="楕円 757"/>
        <xdr:cNvSpPr/>
      </xdr:nvSpPr>
      <xdr:spPr>
        <a:xfrm>
          <a:off x="14273213" y="127134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134113</xdr:rowOff>
    </xdr:from>
    <xdr:to>
      <xdr:col>85</xdr:col>
      <xdr:colOff>127000</xdr:colOff>
      <xdr:row>79</xdr:row>
      <xdr:rowOff>12954</xdr:rowOff>
    </xdr:to>
    <xdr:cxnSp macro="">
      <xdr:nvCxnSpPr>
        <xdr:cNvPr id="759" name="直線コネクタ 758"/>
        <xdr:cNvCxnSpPr/>
      </xdr:nvCxnSpPr>
      <xdr:spPr>
        <a:xfrm>
          <a:off x="14324013" y="12764263"/>
          <a:ext cx="78105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37592</xdr:rowOff>
    </xdr:from>
    <xdr:to>
      <xdr:col>76</xdr:col>
      <xdr:colOff>165100</xdr:colOff>
      <xdr:row>78</xdr:row>
      <xdr:rowOff>139192</xdr:rowOff>
    </xdr:to>
    <xdr:sp macro="" textlink="">
      <xdr:nvSpPr>
        <xdr:cNvPr id="760" name="楕円 759"/>
        <xdr:cNvSpPr/>
      </xdr:nvSpPr>
      <xdr:spPr>
        <a:xfrm>
          <a:off x="13455650" y="126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88392</xdr:rowOff>
    </xdr:from>
    <xdr:to>
      <xdr:col>81</xdr:col>
      <xdr:colOff>50800</xdr:colOff>
      <xdr:row>78</xdr:row>
      <xdr:rowOff>134113</xdr:rowOff>
    </xdr:to>
    <xdr:cxnSp macro="">
      <xdr:nvCxnSpPr>
        <xdr:cNvPr id="761" name="直線コネクタ 760"/>
        <xdr:cNvCxnSpPr/>
      </xdr:nvCxnSpPr>
      <xdr:spPr>
        <a:xfrm>
          <a:off x="13506450" y="12718542"/>
          <a:ext cx="817563"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97028</xdr:rowOff>
    </xdr:from>
    <xdr:to>
      <xdr:col>72</xdr:col>
      <xdr:colOff>38100</xdr:colOff>
      <xdr:row>79</xdr:row>
      <xdr:rowOff>27178</xdr:rowOff>
    </xdr:to>
    <xdr:sp macro="" textlink="">
      <xdr:nvSpPr>
        <xdr:cNvPr id="762" name="楕円 761"/>
        <xdr:cNvSpPr/>
      </xdr:nvSpPr>
      <xdr:spPr>
        <a:xfrm>
          <a:off x="12638088" y="1272717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88392</xdr:rowOff>
    </xdr:from>
    <xdr:to>
      <xdr:col>76</xdr:col>
      <xdr:colOff>114300</xdr:colOff>
      <xdr:row>78</xdr:row>
      <xdr:rowOff>147828</xdr:rowOff>
    </xdr:to>
    <xdr:cxnSp macro="">
      <xdr:nvCxnSpPr>
        <xdr:cNvPr id="763" name="直線コネクタ 762"/>
        <xdr:cNvCxnSpPr/>
      </xdr:nvCxnSpPr>
      <xdr:spPr>
        <a:xfrm flipV="1">
          <a:off x="12688888" y="12718542"/>
          <a:ext cx="817562"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103887</xdr:rowOff>
    </xdr:from>
    <xdr:to>
      <xdr:col>67</xdr:col>
      <xdr:colOff>101600</xdr:colOff>
      <xdr:row>79</xdr:row>
      <xdr:rowOff>34037</xdr:rowOff>
    </xdr:to>
    <xdr:sp macro="" textlink="">
      <xdr:nvSpPr>
        <xdr:cNvPr id="764" name="楕円 763"/>
        <xdr:cNvSpPr/>
      </xdr:nvSpPr>
      <xdr:spPr>
        <a:xfrm>
          <a:off x="11806238" y="1273403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147828</xdr:rowOff>
    </xdr:from>
    <xdr:to>
      <xdr:col>71</xdr:col>
      <xdr:colOff>177800</xdr:colOff>
      <xdr:row>78</xdr:row>
      <xdr:rowOff>154687</xdr:rowOff>
    </xdr:to>
    <xdr:cxnSp macro="">
      <xdr:nvCxnSpPr>
        <xdr:cNvPr id="765" name="直線コネクタ 764"/>
        <xdr:cNvCxnSpPr/>
      </xdr:nvCxnSpPr>
      <xdr:spPr>
        <a:xfrm flipV="1">
          <a:off x="11857038" y="12777978"/>
          <a:ext cx="83185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xdr:cNvSpPr txBox="1"/>
      </xdr:nvSpPr>
      <xdr:spPr>
        <a:xfrm>
          <a:off x="14123044"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xdr:cNvSpPr txBox="1"/>
      </xdr:nvSpPr>
      <xdr:spPr>
        <a:xfrm>
          <a:off x="13318182" y="1306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xdr:cNvSpPr txBox="1"/>
      </xdr:nvSpPr>
      <xdr:spPr>
        <a:xfrm>
          <a:off x="12500619" y="13038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9" name="n_4aveValue【消防施設】&#10;有形固定資産減価償却率"/>
        <xdr:cNvSpPr txBox="1"/>
      </xdr:nvSpPr>
      <xdr:spPr>
        <a:xfrm>
          <a:off x="11668769" y="13013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29990</xdr:rowOff>
    </xdr:from>
    <xdr:ext cx="405111" cy="259045"/>
    <xdr:sp macro="" textlink="">
      <xdr:nvSpPr>
        <xdr:cNvPr id="770" name="n_1mainValue【消防施設】&#10;有形固定資産減価償却率"/>
        <xdr:cNvSpPr txBox="1"/>
      </xdr:nvSpPr>
      <xdr:spPr>
        <a:xfrm>
          <a:off x="14123044" y="124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155719</xdr:rowOff>
    </xdr:from>
    <xdr:ext cx="405111" cy="259045"/>
    <xdr:sp macro="" textlink="">
      <xdr:nvSpPr>
        <xdr:cNvPr id="771" name="n_2mainValue【消防施設】&#10;有形固定資産減価償却率"/>
        <xdr:cNvSpPr txBox="1"/>
      </xdr:nvSpPr>
      <xdr:spPr>
        <a:xfrm>
          <a:off x="13318182" y="1246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43705</xdr:rowOff>
    </xdr:from>
    <xdr:ext cx="405111" cy="259045"/>
    <xdr:sp macro="" textlink="">
      <xdr:nvSpPr>
        <xdr:cNvPr id="772" name="n_3mainValue【消防施設】&#10;有形固定資産減価償却率"/>
        <xdr:cNvSpPr txBox="1"/>
      </xdr:nvSpPr>
      <xdr:spPr>
        <a:xfrm>
          <a:off x="12500619" y="1251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50564</xdr:rowOff>
    </xdr:from>
    <xdr:ext cx="405111" cy="259045"/>
    <xdr:sp macro="" textlink="">
      <xdr:nvSpPr>
        <xdr:cNvPr id="773" name="n_4mainValue【消防施設】&#10;有形固定資産減価償却率"/>
        <xdr:cNvSpPr txBox="1"/>
      </xdr:nvSpPr>
      <xdr:spPr>
        <a:xfrm>
          <a:off x="11668769" y="1251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691640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7043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7043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79736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79736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190309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190309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691640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6892588"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691640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6916400" y="140398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6492084" y="1390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6916400" y="13677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6492084" y="13545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6916400" y="1331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6492084" y="13183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6916400" y="12954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6492084" y="12821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6916400" y="12601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6492084" y="12468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691640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6492084"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691640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xdr:cNvCxnSpPr/>
      </xdr:nvCxnSpPr>
      <xdr:spPr>
        <a:xfrm flipV="1">
          <a:off x="20503514" y="12550775"/>
          <a:ext cx="0" cy="137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0542250"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0429538" y="139255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xdr:cNvSpPr txBox="1"/>
      </xdr:nvSpPr>
      <xdr:spPr>
        <a:xfrm>
          <a:off x="20542250" y="1233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xdr:cNvCxnSpPr/>
      </xdr:nvCxnSpPr>
      <xdr:spPr>
        <a:xfrm>
          <a:off x="20429538" y="125507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xdr:cNvSpPr txBox="1"/>
      </xdr:nvSpPr>
      <xdr:spPr>
        <a:xfrm>
          <a:off x="20542250" y="1338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xdr:cNvSpPr/>
      </xdr:nvSpPr>
      <xdr:spPr>
        <a:xfrm>
          <a:off x="20453350" y="134048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xdr:cNvSpPr/>
      </xdr:nvSpPr>
      <xdr:spPr>
        <a:xfrm>
          <a:off x="19686588" y="134048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xdr:cNvSpPr/>
      </xdr:nvSpPr>
      <xdr:spPr>
        <a:xfrm>
          <a:off x="18854738" y="134048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xdr:cNvSpPr/>
      </xdr:nvSpPr>
      <xdr:spPr>
        <a:xfrm>
          <a:off x="18037175" y="134048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xdr:cNvSpPr/>
      </xdr:nvSpPr>
      <xdr:spPr>
        <a:xfrm>
          <a:off x="17219613" y="134175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03279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195611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18729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791176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70942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165100</xdr:rowOff>
    </xdr:from>
    <xdr:to>
      <xdr:col>116</xdr:col>
      <xdr:colOff>114300</xdr:colOff>
      <xdr:row>81</xdr:row>
      <xdr:rowOff>95250</xdr:rowOff>
    </xdr:to>
    <xdr:sp macro="" textlink="">
      <xdr:nvSpPr>
        <xdr:cNvPr id="813" name="楕円 812"/>
        <xdr:cNvSpPr/>
      </xdr:nvSpPr>
      <xdr:spPr>
        <a:xfrm>
          <a:off x="20453350" y="1311433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16527</xdr:rowOff>
    </xdr:from>
    <xdr:ext cx="469744" cy="259045"/>
    <xdr:sp macro="" textlink="">
      <xdr:nvSpPr>
        <xdr:cNvPr id="814" name="【消防施設】&#10;一人当たり面積該当値テキスト"/>
        <xdr:cNvSpPr txBox="1"/>
      </xdr:nvSpPr>
      <xdr:spPr>
        <a:xfrm>
          <a:off x="20542250" y="1297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165100</xdr:rowOff>
    </xdr:from>
    <xdr:to>
      <xdr:col>112</xdr:col>
      <xdr:colOff>38100</xdr:colOff>
      <xdr:row>81</xdr:row>
      <xdr:rowOff>95250</xdr:rowOff>
    </xdr:to>
    <xdr:sp macro="" textlink="">
      <xdr:nvSpPr>
        <xdr:cNvPr id="815" name="楕円 814"/>
        <xdr:cNvSpPr/>
      </xdr:nvSpPr>
      <xdr:spPr>
        <a:xfrm>
          <a:off x="19686588" y="13114337"/>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44450</xdr:rowOff>
    </xdr:from>
    <xdr:to>
      <xdr:col>116</xdr:col>
      <xdr:colOff>63500</xdr:colOff>
      <xdr:row>81</xdr:row>
      <xdr:rowOff>44450</xdr:rowOff>
    </xdr:to>
    <xdr:cxnSp macro="">
      <xdr:nvCxnSpPr>
        <xdr:cNvPr id="816" name="直線コネクタ 815"/>
        <xdr:cNvCxnSpPr/>
      </xdr:nvCxnSpPr>
      <xdr:spPr>
        <a:xfrm>
          <a:off x="19737388" y="13160375"/>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817" name="楕円 816"/>
        <xdr:cNvSpPr/>
      </xdr:nvSpPr>
      <xdr:spPr>
        <a:xfrm>
          <a:off x="18854738"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81</xdr:row>
      <xdr:rowOff>57150</xdr:rowOff>
    </xdr:to>
    <xdr:cxnSp macro="">
      <xdr:nvCxnSpPr>
        <xdr:cNvPr id="818" name="直線コネクタ 817"/>
        <xdr:cNvCxnSpPr/>
      </xdr:nvCxnSpPr>
      <xdr:spPr>
        <a:xfrm flipV="1">
          <a:off x="18905538" y="13160375"/>
          <a:ext cx="8318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819" name="楕円 818"/>
        <xdr:cNvSpPr/>
      </xdr:nvSpPr>
      <xdr:spPr>
        <a:xfrm>
          <a:off x="18037175"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820" name="直線コネクタ 819"/>
        <xdr:cNvCxnSpPr/>
      </xdr:nvCxnSpPr>
      <xdr:spPr>
        <a:xfrm>
          <a:off x="18087975" y="1317307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19050</xdr:rowOff>
    </xdr:from>
    <xdr:to>
      <xdr:col>98</xdr:col>
      <xdr:colOff>38100</xdr:colOff>
      <xdr:row>81</xdr:row>
      <xdr:rowOff>120650</xdr:rowOff>
    </xdr:to>
    <xdr:sp macro="" textlink="">
      <xdr:nvSpPr>
        <xdr:cNvPr id="821" name="楕円 820"/>
        <xdr:cNvSpPr/>
      </xdr:nvSpPr>
      <xdr:spPr>
        <a:xfrm>
          <a:off x="17219613" y="1313497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69850</xdr:rowOff>
    </xdr:to>
    <xdr:cxnSp macro="">
      <xdr:nvCxnSpPr>
        <xdr:cNvPr id="822" name="直線コネクタ 821"/>
        <xdr:cNvCxnSpPr/>
      </xdr:nvCxnSpPr>
      <xdr:spPr>
        <a:xfrm flipV="1">
          <a:off x="17270413" y="13173075"/>
          <a:ext cx="817562"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xdr:cNvSpPr txBox="1"/>
      </xdr:nvSpPr>
      <xdr:spPr>
        <a:xfrm>
          <a:off x="19504102" y="134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xdr:cNvSpPr txBox="1"/>
      </xdr:nvSpPr>
      <xdr:spPr>
        <a:xfrm>
          <a:off x="18684952" y="134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xdr:cNvSpPr txBox="1"/>
      </xdr:nvSpPr>
      <xdr:spPr>
        <a:xfrm>
          <a:off x="17867390" y="134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xdr:cNvSpPr txBox="1"/>
      </xdr:nvSpPr>
      <xdr:spPr>
        <a:xfrm>
          <a:off x="17049827" y="135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111777</xdr:rowOff>
    </xdr:from>
    <xdr:ext cx="469744" cy="259045"/>
    <xdr:sp macro="" textlink="">
      <xdr:nvSpPr>
        <xdr:cNvPr id="827" name="n_1mainValue【消防施設】&#10;一人当たり面積"/>
        <xdr:cNvSpPr txBox="1"/>
      </xdr:nvSpPr>
      <xdr:spPr>
        <a:xfrm>
          <a:off x="19504102" y="1290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828" name="n_2mainValue【消防施設】&#10;一人当たり面積"/>
        <xdr:cNvSpPr txBox="1"/>
      </xdr:nvSpPr>
      <xdr:spPr>
        <a:xfrm>
          <a:off x="18684952" y="1291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829" name="n_3mainValue【消防施設】&#10;一人当たり面積"/>
        <xdr:cNvSpPr txBox="1"/>
      </xdr:nvSpPr>
      <xdr:spPr>
        <a:xfrm>
          <a:off x="17867390" y="1291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137177</xdr:rowOff>
    </xdr:from>
    <xdr:ext cx="469744" cy="259045"/>
    <xdr:sp macro="" textlink="">
      <xdr:nvSpPr>
        <xdr:cNvPr id="830" name="n_4mainValue【消防施設】&#10;一人当たり面積"/>
        <xdr:cNvSpPr txBox="1"/>
      </xdr:nvSpPr>
      <xdr:spPr>
        <a:xfrm>
          <a:off x="17049827" y="1292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1517313" y="14754225"/>
          <a:ext cx="4367212"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16300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16300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257458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257458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3631863"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3631863"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1517313" y="15840075"/>
          <a:ext cx="4367212"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1479213"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1517313"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092996"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1517313"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xdr:cNvSpPr txBox="1"/>
      </xdr:nvSpPr>
      <xdr:spPr>
        <a:xfrm>
          <a:off x="11092996"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1517313"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1142829" y="17145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1517313"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1142829" y="1678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1517313"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1142829" y="16421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1517313"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xdr:cNvSpPr txBox="1"/>
      </xdr:nvSpPr>
      <xdr:spPr>
        <a:xfrm>
          <a:off x="11142829" y="16059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1517313"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xdr:cNvSpPr txBox="1"/>
      </xdr:nvSpPr>
      <xdr:spPr>
        <a:xfrm>
          <a:off x="11206949" y="15707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1517313" y="15840075"/>
          <a:ext cx="4367212"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xdr:cNvCxnSpPr/>
      </xdr:nvCxnSpPr>
      <xdr:spPr>
        <a:xfrm flipV="1">
          <a:off x="15104427" y="161391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xdr:cNvSpPr txBox="1"/>
      </xdr:nvSpPr>
      <xdr:spPr>
        <a:xfrm>
          <a:off x="15143163"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xdr:cNvCxnSpPr/>
      </xdr:nvCxnSpPr>
      <xdr:spPr>
        <a:xfrm>
          <a:off x="15016163" y="174002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xdr:cNvSpPr txBox="1"/>
      </xdr:nvSpPr>
      <xdr:spPr>
        <a:xfrm>
          <a:off x="15143163" y="1592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xdr:cNvCxnSpPr/>
      </xdr:nvCxnSpPr>
      <xdr:spPr>
        <a:xfrm>
          <a:off x="15016163" y="1613916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xdr:cNvSpPr txBox="1"/>
      </xdr:nvSpPr>
      <xdr:spPr>
        <a:xfrm>
          <a:off x="15143163" y="1664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xdr:cNvSpPr/>
      </xdr:nvSpPr>
      <xdr:spPr>
        <a:xfrm>
          <a:off x="15054263" y="167874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xdr:cNvSpPr/>
      </xdr:nvSpPr>
      <xdr:spPr>
        <a:xfrm>
          <a:off x="14273213" y="1675701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xdr:cNvSpPr/>
      </xdr:nvSpPr>
      <xdr:spPr>
        <a:xfrm>
          <a:off x="13455650" y="1672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xdr:cNvSpPr/>
      </xdr:nvSpPr>
      <xdr:spPr>
        <a:xfrm>
          <a:off x="12638088" y="1673987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xdr:cNvSpPr/>
      </xdr:nvSpPr>
      <xdr:spPr>
        <a:xfrm>
          <a:off x="11806238" y="167703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49288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41478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33302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25126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16808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871" name="楕円 870"/>
        <xdr:cNvSpPr/>
      </xdr:nvSpPr>
      <xdr:spPr>
        <a:xfrm>
          <a:off x="15054263" y="169418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80027</xdr:rowOff>
    </xdr:from>
    <xdr:ext cx="405111" cy="259045"/>
    <xdr:sp macro="" textlink="">
      <xdr:nvSpPr>
        <xdr:cNvPr id="872" name="【庁舎】&#10;有形固定資産減価償却率該当値テキスト"/>
        <xdr:cNvSpPr txBox="1"/>
      </xdr:nvSpPr>
      <xdr:spPr>
        <a:xfrm>
          <a:off x="15143163"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109220</xdr:rowOff>
    </xdr:from>
    <xdr:to>
      <xdr:col>81</xdr:col>
      <xdr:colOff>101600</xdr:colOff>
      <xdr:row>105</xdr:row>
      <xdr:rowOff>39370</xdr:rowOff>
    </xdr:to>
    <xdr:sp macro="" textlink="">
      <xdr:nvSpPr>
        <xdr:cNvPr id="873" name="楕円 872"/>
        <xdr:cNvSpPr/>
      </xdr:nvSpPr>
      <xdr:spPr>
        <a:xfrm>
          <a:off x="14273213" y="169494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152400</xdr:rowOff>
    </xdr:from>
    <xdr:to>
      <xdr:col>85</xdr:col>
      <xdr:colOff>127000</xdr:colOff>
      <xdr:row>104</xdr:row>
      <xdr:rowOff>160020</xdr:rowOff>
    </xdr:to>
    <xdr:cxnSp macro="">
      <xdr:nvCxnSpPr>
        <xdr:cNvPr id="874" name="直線コネクタ 873"/>
        <xdr:cNvCxnSpPr/>
      </xdr:nvCxnSpPr>
      <xdr:spPr>
        <a:xfrm flipV="1">
          <a:off x="14324013" y="16992600"/>
          <a:ext cx="7810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84455</xdr:rowOff>
    </xdr:from>
    <xdr:to>
      <xdr:col>76</xdr:col>
      <xdr:colOff>165100</xdr:colOff>
      <xdr:row>105</xdr:row>
      <xdr:rowOff>14605</xdr:rowOff>
    </xdr:to>
    <xdr:sp macro="" textlink="">
      <xdr:nvSpPr>
        <xdr:cNvPr id="875" name="楕円 874"/>
        <xdr:cNvSpPr/>
      </xdr:nvSpPr>
      <xdr:spPr>
        <a:xfrm>
          <a:off x="13455650" y="169246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104</xdr:row>
      <xdr:rowOff>160020</xdr:rowOff>
    </xdr:to>
    <xdr:cxnSp macro="">
      <xdr:nvCxnSpPr>
        <xdr:cNvPr id="876" name="直線コネクタ 875"/>
        <xdr:cNvCxnSpPr/>
      </xdr:nvCxnSpPr>
      <xdr:spPr>
        <a:xfrm>
          <a:off x="13506450" y="16975455"/>
          <a:ext cx="817563"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77" name="楕円 876"/>
        <xdr:cNvSpPr/>
      </xdr:nvSpPr>
      <xdr:spPr>
        <a:xfrm>
          <a:off x="12638088" y="1684845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59055</xdr:rowOff>
    </xdr:from>
    <xdr:to>
      <xdr:col>76</xdr:col>
      <xdr:colOff>114300</xdr:colOff>
      <xdr:row>104</xdr:row>
      <xdr:rowOff>135255</xdr:rowOff>
    </xdr:to>
    <xdr:cxnSp macro="">
      <xdr:nvCxnSpPr>
        <xdr:cNvPr id="878" name="直線コネクタ 877"/>
        <xdr:cNvCxnSpPr/>
      </xdr:nvCxnSpPr>
      <xdr:spPr>
        <a:xfrm>
          <a:off x="12688888" y="16899255"/>
          <a:ext cx="817562"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10161</xdr:rowOff>
    </xdr:from>
    <xdr:to>
      <xdr:col>67</xdr:col>
      <xdr:colOff>101600</xdr:colOff>
      <xdr:row>104</xdr:row>
      <xdr:rowOff>111761</xdr:rowOff>
    </xdr:to>
    <xdr:sp macro="" textlink="">
      <xdr:nvSpPr>
        <xdr:cNvPr id="879" name="楕円 878"/>
        <xdr:cNvSpPr/>
      </xdr:nvSpPr>
      <xdr:spPr>
        <a:xfrm>
          <a:off x="11806238" y="168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59055</xdr:rowOff>
    </xdr:from>
    <xdr:to>
      <xdr:col>71</xdr:col>
      <xdr:colOff>177800</xdr:colOff>
      <xdr:row>104</xdr:row>
      <xdr:rowOff>60961</xdr:rowOff>
    </xdr:to>
    <xdr:cxnSp macro="">
      <xdr:nvCxnSpPr>
        <xdr:cNvPr id="880" name="直線コネクタ 879"/>
        <xdr:cNvCxnSpPr/>
      </xdr:nvCxnSpPr>
      <xdr:spPr>
        <a:xfrm flipV="1">
          <a:off x="11857038" y="16899255"/>
          <a:ext cx="8318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xdr:cNvSpPr txBox="1"/>
      </xdr:nvSpPr>
      <xdr:spPr>
        <a:xfrm>
          <a:off x="14123044" y="1654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xdr:cNvSpPr txBox="1"/>
      </xdr:nvSpPr>
      <xdr:spPr>
        <a:xfrm>
          <a:off x="13318182" y="16516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xdr:cNvSpPr txBox="1"/>
      </xdr:nvSpPr>
      <xdr:spPr>
        <a:xfrm>
          <a:off x="12500619" y="1652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xdr:cNvSpPr txBox="1"/>
      </xdr:nvSpPr>
      <xdr:spPr>
        <a:xfrm>
          <a:off x="11668769" y="1655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30497</xdr:rowOff>
    </xdr:from>
    <xdr:ext cx="405111" cy="259045"/>
    <xdr:sp macro="" textlink="">
      <xdr:nvSpPr>
        <xdr:cNvPr id="885" name="n_1mainValue【庁舎】&#10;有形固定資産減価償却率"/>
        <xdr:cNvSpPr txBox="1"/>
      </xdr:nvSpPr>
      <xdr:spPr>
        <a:xfrm>
          <a:off x="14123044"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5732</xdr:rowOff>
    </xdr:from>
    <xdr:ext cx="405111" cy="259045"/>
    <xdr:sp macro="" textlink="">
      <xdr:nvSpPr>
        <xdr:cNvPr id="886" name="n_2mainValue【庁舎】&#10;有形固定資産減価償却率"/>
        <xdr:cNvSpPr txBox="1"/>
      </xdr:nvSpPr>
      <xdr:spPr>
        <a:xfrm>
          <a:off x="13318182"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87" name="n_3mainValue【庁舎】&#10;有形固定資産減価償却率"/>
        <xdr:cNvSpPr txBox="1"/>
      </xdr:nvSpPr>
      <xdr:spPr>
        <a:xfrm>
          <a:off x="12500619" y="1694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888" name="n_4mainValue【庁舎】&#10;有形固定資産減価償却率"/>
        <xdr:cNvSpPr txBox="1"/>
      </xdr:nvSpPr>
      <xdr:spPr>
        <a:xfrm>
          <a:off x="11668769"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691640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7043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7043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79736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79736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190309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190309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691640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6892588"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691640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691640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6492084"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6492084" y="17145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691640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6492084" y="1678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691640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6492084" y="16421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691640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6492084" y="16059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691640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6492084"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691640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xdr:cNvCxnSpPr/>
      </xdr:nvCxnSpPr>
      <xdr:spPr>
        <a:xfrm flipV="1">
          <a:off x="20503514" y="16411575"/>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xdr:cNvSpPr txBox="1"/>
      </xdr:nvSpPr>
      <xdr:spPr>
        <a:xfrm>
          <a:off x="20542250" y="1739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xdr:cNvCxnSpPr/>
      </xdr:nvCxnSpPr>
      <xdr:spPr>
        <a:xfrm>
          <a:off x="20429538" y="173869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xdr:cNvSpPr txBox="1"/>
      </xdr:nvSpPr>
      <xdr:spPr>
        <a:xfrm>
          <a:off x="20542250" y="161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xdr:cNvCxnSpPr/>
      </xdr:nvCxnSpPr>
      <xdr:spPr>
        <a:xfrm>
          <a:off x="20429538" y="164115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xdr:cNvSpPr txBox="1"/>
      </xdr:nvSpPr>
      <xdr:spPr>
        <a:xfrm>
          <a:off x="20542250" y="17044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xdr:cNvSpPr/>
      </xdr:nvSpPr>
      <xdr:spPr>
        <a:xfrm>
          <a:off x="20453350" y="1706562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xdr:cNvSpPr/>
      </xdr:nvSpPr>
      <xdr:spPr>
        <a:xfrm>
          <a:off x="19686588" y="1707324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xdr:cNvSpPr/>
      </xdr:nvSpPr>
      <xdr:spPr>
        <a:xfrm>
          <a:off x="18854738" y="170770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xdr:cNvSpPr/>
      </xdr:nvSpPr>
      <xdr:spPr>
        <a:xfrm>
          <a:off x="18037175" y="170770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xdr:cNvSpPr/>
      </xdr:nvSpPr>
      <xdr:spPr>
        <a:xfrm>
          <a:off x="17219613" y="1708848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03279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195611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18729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791176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70942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928" name="楕円 927"/>
        <xdr:cNvSpPr/>
      </xdr:nvSpPr>
      <xdr:spPr>
        <a:xfrm>
          <a:off x="20453350" y="1697608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158766</xdr:rowOff>
    </xdr:from>
    <xdr:ext cx="469744" cy="259045"/>
    <xdr:sp macro="" textlink="">
      <xdr:nvSpPr>
        <xdr:cNvPr id="929" name="【庁舎】&#10;一人当たり面積該当値テキスト"/>
        <xdr:cNvSpPr txBox="1"/>
      </xdr:nvSpPr>
      <xdr:spPr>
        <a:xfrm>
          <a:off x="20542250" y="1683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930" name="楕円 929"/>
        <xdr:cNvSpPr/>
      </xdr:nvSpPr>
      <xdr:spPr>
        <a:xfrm>
          <a:off x="19686588" y="1693418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105</xdr:row>
      <xdr:rowOff>15239</xdr:rowOff>
    </xdr:to>
    <xdr:cxnSp macro="">
      <xdr:nvCxnSpPr>
        <xdr:cNvPr id="931" name="直線コネクタ 930"/>
        <xdr:cNvCxnSpPr/>
      </xdr:nvCxnSpPr>
      <xdr:spPr>
        <a:xfrm>
          <a:off x="19737388" y="16984980"/>
          <a:ext cx="766762"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932" name="楕円 931"/>
        <xdr:cNvSpPr/>
      </xdr:nvSpPr>
      <xdr:spPr>
        <a:xfrm>
          <a:off x="18854738" y="170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105</xdr:row>
      <xdr:rowOff>68580</xdr:rowOff>
    </xdr:to>
    <xdr:cxnSp macro="">
      <xdr:nvCxnSpPr>
        <xdr:cNvPr id="933" name="直線コネクタ 932"/>
        <xdr:cNvCxnSpPr/>
      </xdr:nvCxnSpPr>
      <xdr:spPr>
        <a:xfrm flipV="1">
          <a:off x="18905538" y="16984980"/>
          <a:ext cx="8318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楕円 933"/>
        <xdr:cNvSpPr/>
      </xdr:nvSpPr>
      <xdr:spPr>
        <a:xfrm>
          <a:off x="18037175" y="170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72389</xdr:rowOff>
    </xdr:to>
    <xdr:cxnSp macro="">
      <xdr:nvCxnSpPr>
        <xdr:cNvPr id="935" name="直線コネクタ 934"/>
        <xdr:cNvCxnSpPr/>
      </xdr:nvCxnSpPr>
      <xdr:spPr>
        <a:xfrm flipV="1">
          <a:off x="18087975" y="17070705"/>
          <a:ext cx="817563"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936" name="楕円 935"/>
        <xdr:cNvSpPr/>
      </xdr:nvSpPr>
      <xdr:spPr>
        <a:xfrm>
          <a:off x="17219613" y="1702752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72389</xdr:rowOff>
    </xdr:from>
    <xdr:to>
      <xdr:col>102</xdr:col>
      <xdr:colOff>114300</xdr:colOff>
      <xdr:row>105</xdr:row>
      <xdr:rowOff>76200</xdr:rowOff>
    </xdr:to>
    <xdr:cxnSp macro="">
      <xdr:nvCxnSpPr>
        <xdr:cNvPr id="937" name="直線コネクタ 936"/>
        <xdr:cNvCxnSpPr/>
      </xdr:nvCxnSpPr>
      <xdr:spPr>
        <a:xfrm flipV="1">
          <a:off x="17270413" y="17074514"/>
          <a:ext cx="817562"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xdr:cNvSpPr txBox="1"/>
      </xdr:nvSpPr>
      <xdr:spPr>
        <a:xfrm>
          <a:off x="19504102" y="1716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xdr:cNvSpPr txBox="1"/>
      </xdr:nvSpPr>
      <xdr:spPr>
        <a:xfrm>
          <a:off x="18684952" y="17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xdr:cNvSpPr txBox="1"/>
      </xdr:nvSpPr>
      <xdr:spPr>
        <a:xfrm>
          <a:off x="17867390" y="17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xdr:cNvSpPr txBox="1"/>
      </xdr:nvSpPr>
      <xdr:spPr>
        <a:xfrm>
          <a:off x="17049827" y="171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942" name="n_1mainValue【庁舎】&#10;一人当たり面積"/>
        <xdr:cNvSpPr txBox="1"/>
      </xdr:nvSpPr>
      <xdr:spPr>
        <a:xfrm>
          <a:off x="19504102" y="1671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135907</xdr:rowOff>
    </xdr:from>
    <xdr:ext cx="469744" cy="259045"/>
    <xdr:sp macro="" textlink="">
      <xdr:nvSpPr>
        <xdr:cNvPr id="943" name="n_2mainValue【庁舎】&#10;一人当たり面積"/>
        <xdr:cNvSpPr txBox="1"/>
      </xdr:nvSpPr>
      <xdr:spPr>
        <a:xfrm>
          <a:off x="18684952" y="1681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44" name="n_3mainValue【庁舎】&#10;一人当たり面積"/>
        <xdr:cNvSpPr txBox="1"/>
      </xdr:nvSpPr>
      <xdr:spPr>
        <a:xfrm>
          <a:off x="17867390" y="1681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945" name="n_4mainValue【庁舎】&#10;一人当たり面積"/>
        <xdr:cNvSpPr txBox="1"/>
      </xdr:nvSpPr>
      <xdr:spPr>
        <a:xfrm>
          <a:off x="17049827" y="1682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04850" y="18354675"/>
          <a:ext cx="2059305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04850" y="18418175"/>
          <a:ext cx="356235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781050" y="18653125"/>
          <a:ext cx="20427950"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p>
        <a:p>
          <a:r>
            <a:rPr kumimoji="1" lang="ja-JP" altLang="en-US" sz="1300">
              <a:latin typeface="ＭＳ Ｐゴシック" panose="020B0600070205080204" pitchFamily="50" charset="-128"/>
              <a:ea typeface="ＭＳ Ｐゴシック" panose="020B0600070205080204" pitchFamily="50" charset="-128"/>
            </a:rPr>
            <a:t>　有形固定資産原価償却率が類似団体内平均値を大きく上回っていた「市民会館」については、令和４年度に水橋会館が整備されたことにより大幅に減少している。しかし、減価償却の進んだ施設が多く存在し、引き続き、規模や地域における役割、周辺の類似施設との連携や稼働率等を総合的に勘案し、将来のあり方について、廃止や民間への譲渡も視野に入れて検討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5" zeroHeight="1" x14ac:dyDescent="0.25"/>
  <cols>
    <col min="1" max="11" width="2.1328125" style="180" customWidth="1"/>
    <col min="12" max="12" width="2.265625" style="180" customWidth="1"/>
    <col min="13" max="17" width="2.3984375" style="180" customWidth="1"/>
    <col min="18" max="119" width="2.1328125" style="180" customWidth="1"/>
    <col min="120" max="16384" width="0" style="180" hidden="1"/>
  </cols>
  <sheetData>
    <row r="1" spans="1:119" ht="33" customHeight="1" x14ac:dyDescent="0.2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3.25" thickBot="1" x14ac:dyDescent="0.3">
      <c r="B2" s="182" t="s">
        <v>82</v>
      </c>
      <c r="C2" s="182"/>
      <c r="D2" s="183"/>
    </row>
    <row r="3" spans="1:119" ht="18.75" customHeight="1" thickBot="1" x14ac:dyDescent="0.3">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190208167</v>
      </c>
      <c r="BO4" s="371"/>
      <c r="BP4" s="371"/>
      <c r="BQ4" s="371"/>
      <c r="BR4" s="371"/>
      <c r="BS4" s="371"/>
      <c r="BT4" s="371"/>
      <c r="BU4" s="372"/>
      <c r="BV4" s="370">
        <v>198980660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3.4</v>
      </c>
      <c r="CU4" s="377"/>
      <c r="CV4" s="377"/>
      <c r="CW4" s="377"/>
      <c r="CX4" s="377"/>
      <c r="CY4" s="377"/>
      <c r="CZ4" s="377"/>
      <c r="DA4" s="378"/>
      <c r="DB4" s="376">
        <v>3.2</v>
      </c>
      <c r="DC4" s="377"/>
      <c r="DD4" s="377"/>
      <c r="DE4" s="377"/>
      <c r="DF4" s="377"/>
      <c r="DG4" s="377"/>
      <c r="DH4" s="377"/>
      <c r="DI4" s="378"/>
    </row>
    <row r="5" spans="1:119" ht="18.75" customHeight="1" x14ac:dyDescent="0.2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185526848</v>
      </c>
      <c r="BO5" s="439"/>
      <c r="BP5" s="439"/>
      <c r="BQ5" s="439"/>
      <c r="BR5" s="439"/>
      <c r="BS5" s="439"/>
      <c r="BT5" s="439"/>
      <c r="BU5" s="440"/>
      <c r="BV5" s="438">
        <v>193502159</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90.9</v>
      </c>
      <c r="CU5" s="405"/>
      <c r="CV5" s="405"/>
      <c r="CW5" s="405"/>
      <c r="CX5" s="405"/>
      <c r="CY5" s="405"/>
      <c r="CZ5" s="405"/>
      <c r="DA5" s="406"/>
      <c r="DB5" s="404">
        <v>86.7</v>
      </c>
      <c r="DC5" s="405"/>
      <c r="DD5" s="405"/>
      <c r="DE5" s="405"/>
      <c r="DF5" s="405"/>
      <c r="DG5" s="405"/>
      <c r="DH5" s="405"/>
      <c r="DI5" s="406"/>
    </row>
    <row r="6" spans="1:119" ht="18.75" customHeight="1" x14ac:dyDescent="0.25">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103</v>
      </c>
      <c r="AV6" s="434"/>
      <c r="AW6" s="434"/>
      <c r="AX6" s="434"/>
      <c r="AY6" s="435" t="s">
        <v>104</v>
      </c>
      <c r="AZ6" s="436"/>
      <c r="BA6" s="436"/>
      <c r="BB6" s="436"/>
      <c r="BC6" s="436"/>
      <c r="BD6" s="436"/>
      <c r="BE6" s="436"/>
      <c r="BF6" s="436"/>
      <c r="BG6" s="436"/>
      <c r="BH6" s="436"/>
      <c r="BI6" s="436"/>
      <c r="BJ6" s="436"/>
      <c r="BK6" s="436"/>
      <c r="BL6" s="436"/>
      <c r="BM6" s="437"/>
      <c r="BN6" s="438">
        <v>4681319</v>
      </c>
      <c r="BO6" s="439"/>
      <c r="BP6" s="439"/>
      <c r="BQ6" s="439"/>
      <c r="BR6" s="439"/>
      <c r="BS6" s="439"/>
      <c r="BT6" s="439"/>
      <c r="BU6" s="440"/>
      <c r="BV6" s="438">
        <v>5478501</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94.4</v>
      </c>
      <c r="CU6" s="445"/>
      <c r="CV6" s="445"/>
      <c r="CW6" s="445"/>
      <c r="CX6" s="445"/>
      <c r="CY6" s="445"/>
      <c r="CZ6" s="445"/>
      <c r="DA6" s="446"/>
      <c r="DB6" s="444">
        <v>92.9</v>
      </c>
      <c r="DC6" s="445"/>
      <c r="DD6" s="445"/>
      <c r="DE6" s="445"/>
      <c r="DF6" s="445"/>
      <c r="DG6" s="445"/>
      <c r="DH6" s="445"/>
      <c r="DI6" s="446"/>
    </row>
    <row r="7" spans="1:119" ht="18.75" customHeight="1" x14ac:dyDescent="0.2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1142965</v>
      </c>
      <c r="BO7" s="439"/>
      <c r="BP7" s="439"/>
      <c r="BQ7" s="439"/>
      <c r="BR7" s="439"/>
      <c r="BS7" s="439"/>
      <c r="BT7" s="439"/>
      <c r="BU7" s="440"/>
      <c r="BV7" s="438">
        <v>2045622</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103405647</v>
      </c>
      <c r="CU7" s="439"/>
      <c r="CV7" s="439"/>
      <c r="CW7" s="439"/>
      <c r="CX7" s="439"/>
      <c r="CY7" s="439"/>
      <c r="CZ7" s="439"/>
      <c r="DA7" s="440"/>
      <c r="DB7" s="438">
        <v>106266086</v>
      </c>
      <c r="DC7" s="439"/>
      <c r="DD7" s="439"/>
      <c r="DE7" s="439"/>
      <c r="DF7" s="439"/>
      <c r="DG7" s="439"/>
      <c r="DH7" s="439"/>
      <c r="DI7" s="440"/>
    </row>
    <row r="8" spans="1:119" ht="18.75" customHeight="1" thickBot="1" x14ac:dyDescent="0.3">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95</v>
      </c>
      <c r="AV8" s="434"/>
      <c r="AW8" s="434"/>
      <c r="AX8" s="434"/>
      <c r="AY8" s="435" t="s">
        <v>111</v>
      </c>
      <c r="AZ8" s="436"/>
      <c r="BA8" s="436"/>
      <c r="BB8" s="436"/>
      <c r="BC8" s="436"/>
      <c r="BD8" s="436"/>
      <c r="BE8" s="436"/>
      <c r="BF8" s="436"/>
      <c r="BG8" s="436"/>
      <c r="BH8" s="436"/>
      <c r="BI8" s="436"/>
      <c r="BJ8" s="436"/>
      <c r="BK8" s="436"/>
      <c r="BL8" s="436"/>
      <c r="BM8" s="437"/>
      <c r="BN8" s="438">
        <v>3538354</v>
      </c>
      <c r="BO8" s="439"/>
      <c r="BP8" s="439"/>
      <c r="BQ8" s="439"/>
      <c r="BR8" s="439"/>
      <c r="BS8" s="439"/>
      <c r="BT8" s="439"/>
      <c r="BU8" s="440"/>
      <c r="BV8" s="438">
        <v>3432879</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0.81</v>
      </c>
      <c r="CU8" s="448"/>
      <c r="CV8" s="448"/>
      <c r="CW8" s="448"/>
      <c r="CX8" s="448"/>
      <c r="CY8" s="448"/>
      <c r="CZ8" s="448"/>
      <c r="DA8" s="449"/>
      <c r="DB8" s="447">
        <v>0.81</v>
      </c>
      <c r="DC8" s="448"/>
      <c r="DD8" s="448"/>
      <c r="DE8" s="448"/>
      <c r="DF8" s="448"/>
      <c r="DG8" s="448"/>
      <c r="DH8" s="448"/>
      <c r="DI8" s="449"/>
    </row>
    <row r="9" spans="1:119" ht="18.75" customHeight="1" thickBot="1" x14ac:dyDescent="0.3">
      <c r="A9" s="181"/>
      <c r="B9" s="401" t="s">
        <v>113</v>
      </c>
      <c r="C9" s="402"/>
      <c r="D9" s="402"/>
      <c r="E9" s="402"/>
      <c r="F9" s="402"/>
      <c r="G9" s="402"/>
      <c r="H9" s="402"/>
      <c r="I9" s="402"/>
      <c r="J9" s="402"/>
      <c r="K9" s="450"/>
      <c r="L9" s="451" t="s">
        <v>114</v>
      </c>
      <c r="M9" s="452"/>
      <c r="N9" s="452"/>
      <c r="O9" s="452"/>
      <c r="P9" s="452"/>
      <c r="Q9" s="453"/>
      <c r="R9" s="454">
        <v>413938</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117</v>
      </c>
      <c r="AV9" s="434"/>
      <c r="AW9" s="434"/>
      <c r="AX9" s="434"/>
      <c r="AY9" s="435" t="s">
        <v>118</v>
      </c>
      <c r="AZ9" s="436"/>
      <c r="BA9" s="436"/>
      <c r="BB9" s="436"/>
      <c r="BC9" s="436"/>
      <c r="BD9" s="436"/>
      <c r="BE9" s="436"/>
      <c r="BF9" s="436"/>
      <c r="BG9" s="436"/>
      <c r="BH9" s="436"/>
      <c r="BI9" s="436"/>
      <c r="BJ9" s="436"/>
      <c r="BK9" s="436"/>
      <c r="BL9" s="436"/>
      <c r="BM9" s="437"/>
      <c r="BN9" s="438">
        <v>105475</v>
      </c>
      <c r="BO9" s="439"/>
      <c r="BP9" s="439"/>
      <c r="BQ9" s="439"/>
      <c r="BR9" s="439"/>
      <c r="BS9" s="439"/>
      <c r="BT9" s="439"/>
      <c r="BU9" s="440"/>
      <c r="BV9" s="438">
        <v>827706</v>
      </c>
      <c r="BW9" s="439"/>
      <c r="BX9" s="439"/>
      <c r="BY9" s="439"/>
      <c r="BZ9" s="439"/>
      <c r="CA9" s="439"/>
      <c r="CB9" s="439"/>
      <c r="CC9" s="440"/>
      <c r="CD9" s="441" t="s">
        <v>119</v>
      </c>
      <c r="CE9" s="442"/>
      <c r="CF9" s="442"/>
      <c r="CG9" s="442"/>
      <c r="CH9" s="442"/>
      <c r="CI9" s="442"/>
      <c r="CJ9" s="442"/>
      <c r="CK9" s="442"/>
      <c r="CL9" s="442"/>
      <c r="CM9" s="442"/>
      <c r="CN9" s="442"/>
      <c r="CO9" s="442"/>
      <c r="CP9" s="442"/>
      <c r="CQ9" s="442"/>
      <c r="CR9" s="442"/>
      <c r="CS9" s="443"/>
      <c r="CT9" s="404">
        <v>17</v>
      </c>
      <c r="CU9" s="405"/>
      <c r="CV9" s="405"/>
      <c r="CW9" s="405"/>
      <c r="CX9" s="405"/>
      <c r="CY9" s="405"/>
      <c r="CZ9" s="405"/>
      <c r="DA9" s="406"/>
      <c r="DB9" s="404">
        <v>16.7</v>
      </c>
      <c r="DC9" s="405"/>
      <c r="DD9" s="405"/>
      <c r="DE9" s="405"/>
      <c r="DF9" s="405"/>
      <c r="DG9" s="405"/>
      <c r="DH9" s="405"/>
      <c r="DI9" s="406"/>
    </row>
    <row r="10" spans="1:119" ht="18.75" customHeight="1" thickBot="1" x14ac:dyDescent="0.3">
      <c r="A10" s="181"/>
      <c r="B10" s="401"/>
      <c r="C10" s="402"/>
      <c r="D10" s="402"/>
      <c r="E10" s="402"/>
      <c r="F10" s="402"/>
      <c r="G10" s="402"/>
      <c r="H10" s="402"/>
      <c r="I10" s="402"/>
      <c r="J10" s="402"/>
      <c r="K10" s="450"/>
      <c r="L10" s="457" t="s">
        <v>120</v>
      </c>
      <c r="M10" s="431"/>
      <c r="N10" s="431"/>
      <c r="O10" s="431"/>
      <c r="P10" s="431"/>
      <c r="Q10" s="432"/>
      <c r="R10" s="458">
        <v>418686</v>
      </c>
      <c r="S10" s="459"/>
      <c r="T10" s="459"/>
      <c r="U10" s="459"/>
      <c r="V10" s="460"/>
      <c r="W10" s="395"/>
      <c r="X10" s="396"/>
      <c r="Y10" s="396"/>
      <c r="Z10" s="396"/>
      <c r="AA10" s="396"/>
      <c r="AB10" s="396"/>
      <c r="AC10" s="396"/>
      <c r="AD10" s="396"/>
      <c r="AE10" s="396"/>
      <c r="AF10" s="396"/>
      <c r="AG10" s="396"/>
      <c r="AH10" s="396"/>
      <c r="AI10" s="396"/>
      <c r="AJ10" s="396"/>
      <c r="AK10" s="396"/>
      <c r="AL10" s="399"/>
      <c r="AM10" s="430" t="s">
        <v>121</v>
      </c>
      <c r="AN10" s="431"/>
      <c r="AO10" s="431"/>
      <c r="AP10" s="431"/>
      <c r="AQ10" s="431"/>
      <c r="AR10" s="431"/>
      <c r="AS10" s="431"/>
      <c r="AT10" s="432"/>
      <c r="AU10" s="433" t="s">
        <v>122</v>
      </c>
      <c r="AV10" s="434"/>
      <c r="AW10" s="434"/>
      <c r="AX10" s="434"/>
      <c r="AY10" s="435" t="s">
        <v>123</v>
      </c>
      <c r="AZ10" s="436"/>
      <c r="BA10" s="436"/>
      <c r="BB10" s="436"/>
      <c r="BC10" s="436"/>
      <c r="BD10" s="436"/>
      <c r="BE10" s="436"/>
      <c r="BF10" s="436"/>
      <c r="BG10" s="436"/>
      <c r="BH10" s="436"/>
      <c r="BI10" s="436"/>
      <c r="BJ10" s="436"/>
      <c r="BK10" s="436"/>
      <c r="BL10" s="436"/>
      <c r="BM10" s="437"/>
      <c r="BN10" s="438">
        <v>500534</v>
      </c>
      <c r="BO10" s="439"/>
      <c r="BP10" s="439"/>
      <c r="BQ10" s="439"/>
      <c r="BR10" s="439"/>
      <c r="BS10" s="439"/>
      <c r="BT10" s="439"/>
      <c r="BU10" s="440"/>
      <c r="BV10" s="438">
        <v>1000941</v>
      </c>
      <c r="BW10" s="439"/>
      <c r="BX10" s="439"/>
      <c r="BY10" s="439"/>
      <c r="BZ10" s="439"/>
      <c r="CA10" s="439"/>
      <c r="CB10" s="439"/>
      <c r="CC10" s="440"/>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0" t="s">
        <v>127</v>
      </c>
      <c r="AN11" s="431"/>
      <c r="AO11" s="431"/>
      <c r="AP11" s="431"/>
      <c r="AQ11" s="431"/>
      <c r="AR11" s="431"/>
      <c r="AS11" s="431"/>
      <c r="AT11" s="432"/>
      <c r="AU11" s="433" t="s">
        <v>117</v>
      </c>
      <c r="AV11" s="434"/>
      <c r="AW11" s="434"/>
      <c r="AX11" s="434"/>
      <c r="AY11" s="435" t="s">
        <v>128</v>
      </c>
      <c r="AZ11" s="436"/>
      <c r="BA11" s="436"/>
      <c r="BB11" s="436"/>
      <c r="BC11" s="436"/>
      <c r="BD11" s="436"/>
      <c r="BE11" s="436"/>
      <c r="BF11" s="436"/>
      <c r="BG11" s="436"/>
      <c r="BH11" s="436"/>
      <c r="BI11" s="436"/>
      <c r="BJ11" s="436"/>
      <c r="BK11" s="436"/>
      <c r="BL11" s="436"/>
      <c r="BM11" s="437"/>
      <c r="BN11" s="438">
        <v>12549</v>
      </c>
      <c r="BO11" s="439"/>
      <c r="BP11" s="439"/>
      <c r="BQ11" s="439"/>
      <c r="BR11" s="439"/>
      <c r="BS11" s="439"/>
      <c r="BT11" s="439"/>
      <c r="BU11" s="440"/>
      <c r="BV11" s="438">
        <v>0</v>
      </c>
      <c r="BW11" s="439"/>
      <c r="BX11" s="439"/>
      <c r="BY11" s="439"/>
      <c r="BZ11" s="439"/>
      <c r="CA11" s="439"/>
      <c r="CB11" s="439"/>
      <c r="CC11" s="440"/>
      <c r="CD11" s="441" t="s">
        <v>129</v>
      </c>
      <c r="CE11" s="442"/>
      <c r="CF11" s="442"/>
      <c r="CG11" s="442"/>
      <c r="CH11" s="442"/>
      <c r="CI11" s="442"/>
      <c r="CJ11" s="442"/>
      <c r="CK11" s="442"/>
      <c r="CL11" s="442"/>
      <c r="CM11" s="442"/>
      <c r="CN11" s="442"/>
      <c r="CO11" s="442"/>
      <c r="CP11" s="442"/>
      <c r="CQ11" s="442"/>
      <c r="CR11" s="442"/>
      <c r="CS11" s="443"/>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5">
      <c r="A12" s="181"/>
      <c r="B12" s="467" t="s">
        <v>132</v>
      </c>
      <c r="C12" s="468"/>
      <c r="D12" s="468"/>
      <c r="E12" s="468"/>
      <c r="F12" s="468"/>
      <c r="G12" s="468"/>
      <c r="H12" s="468"/>
      <c r="I12" s="468"/>
      <c r="J12" s="468"/>
      <c r="K12" s="469"/>
      <c r="L12" s="476" t="s">
        <v>133</v>
      </c>
      <c r="M12" s="477"/>
      <c r="N12" s="477"/>
      <c r="O12" s="477"/>
      <c r="P12" s="477"/>
      <c r="Q12" s="478"/>
      <c r="R12" s="479">
        <v>409075</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95</v>
      </c>
      <c r="AV12" s="434"/>
      <c r="AW12" s="434"/>
      <c r="AX12" s="434"/>
      <c r="AY12" s="435" t="s">
        <v>137</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138</v>
      </c>
      <c r="CE12" s="442"/>
      <c r="CF12" s="442"/>
      <c r="CG12" s="442"/>
      <c r="CH12" s="442"/>
      <c r="CI12" s="442"/>
      <c r="CJ12" s="442"/>
      <c r="CK12" s="442"/>
      <c r="CL12" s="442"/>
      <c r="CM12" s="442"/>
      <c r="CN12" s="442"/>
      <c r="CO12" s="442"/>
      <c r="CP12" s="442"/>
      <c r="CQ12" s="442"/>
      <c r="CR12" s="442"/>
      <c r="CS12" s="443"/>
      <c r="CT12" s="447" t="s">
        <v>139</v>
      </c>
      <c r="CU12" s="448"/>
      <c r="CV12" s="448"/>
      <c r="CW12" s="448"/>
      <c r="CX12" s="448"/>
      <c r="CY12" s="448"/>
      <c r="CZ12" s="448"/>
      <c r="DA12" s="449"/>
      <c r="DB12" s="447" t="s">
        <v>131</v>
      </c>
      <c r="DC12" s="448"/>
      <c r="DD12" s="448"/>
      <c r="DE12" s="448"/>
      <c r="DF12" s="448"/>
      <c r="DG12" s="448"/>
      <c r="DH12" s="448"/>
      <c r="DI12" s="449"/>
    </row>
    <row r="13" spans="1:119" ht="18.75" customHeight="1" x14ac:dyDescent="0.25">
      <c r="A13" s="181"/>
      <c r="B13" s="470"/>
      <c r="C13" s="471"/>
      <c r="D13" s="471"/>
      <c r="E13" s="471"/>
      <c r="F13" s="471"/>
      <c r="G13" s="471"/>
      <c r="H13" s="471"/>
      <c r="I13" s="471"/>
      <c r="J13" s="471"/>
      <c r="K13" s="472"/>
      <c r="L13" s="190"/>
      <c r="M13" s="498" t="s">
        <v>140</v>
      </c>
      <c r="N13" s="499"/>
      <c r="O13" s="499"/>
      <c r="P13" s="499"/>
      <c r="Q13" s="500"/>
      <c r="R13" s="491">
        <v>401505</v>
      </c>
      <c r="S13" s="492"/>
      <c r="T13" s="492"/>
      <c r="U13" s="492"/>
      <c r="V13" s="493"/>
      <c r="W13" s="417" t="s">
        <v>141</v>
      </c>
      <c r="X13" s="418"/>
      <c r="Y13" s="418"/>
      <c r="Z13" s="418"/>
      <c r="AA13" s="418"/>
      <c r="AB13" s="408"/>
      <c r="AC13" s="458">
        <v>4260</v>
      </c>
      <c r="AD13" s="459"/>
      <c r="AE13" s="459"/>
      <c r="AF13" s="459"/>
      <c r="AG13" s="501"/>
      <c r="AH13" s="458">
        <v>4750</v>
      </c>
      <c r="AI13" s="459"/>
      <c r="AJ13" s="459"/>
      <c r="AK13" s="459"/>
      <c r="AL13" s="460"/>
      <c r="AM13" s="430" t="s">
        <v>142</v>
      </c>
      <c r="AN13" s="431"/>
      <c r="AO13" s="431"/>
      <c r="AP13" s="431"/>
      <c r="AQ13" s="431"/>
      <c r="AR13" s="431"/>
      <c r="AS13" s="431"/>
      <c r="AT13" s="432"/>
      <c r="AU13" s="433" t="s">
        <v>117</v>
      </c>
      <c r="AV13" s="434"/>
      <c r="AW13" s="434"/>
      <c r="AX13" s="434"/>
      <c r="AY13" s="435" t="s">
        <v>143</v>
      </c>
      <c r="AZ13" s="436"/>
      <c r="BA13" s="436"/>
      <c r="BB13" s="436"/>
      <c r="BC13" s="436"/>
      <c r="BD13" s="436"/>
      <c r="BE13" s="436"/>
      <c r="BF13" s="436"/>
      <c r="BG13" s="436"/>
      <c r="BH13" s="436"/>
      <c r="BI13" s="436"/>
      <c r="BJ13" s="436"/>
      <c r="BK13" s="436"/>
      <c r="BL13" s="436"/>
      <c r="BM13" s="437"/>
      <c r="BN13" s="438">
        <v>618558</v>
      </c>
      <c r="BO13" s="439"/>
      <c r="BP13" s="439"/>
      <c r="BQ13" s="439"/>
      <c r="BR13" s="439"/>
      <c r="BS13" s="439"/>
      <c r="BT13" s="439"/>
      <c r="BU13" s="440"/>
      <c r="BV13" s="438">
        <v>1828647</v>
      </c>
      <c r="BW13" s="439"/>
      <c r="BX13" s="439"/>
      <c r="BY13" s="439"/>
      <c r="BZ13" s="439"/>
      <c r="CA13" s="439"/>
      <c r="CB13" s="439"/>
      <c r="CC13" s="440"/>
      <c r="CD13" s="441" t="s">
        <v>144</v>
      </c>
      <c r="CE13" s="442"/>
      <c r="CF13" s="442"/>
      <c r="CG13" s="442"/>
      <c r="CH13" s="442"/>
      <c r="CI13" s="442"/>
      <c r="CJ13" s="442"/>
      <c r="CK13" s="442"/>
      <c r="CL13" s="442"/>
      <c r="CM13" s="442"/>
      <c r="CN13" s="442"/>
      <c r="CO13" s="442"/>
      <c r="CP13" s="442"/>
      <c r="CQ13" s="442"/>
      <c r="CR13" s="442"/>
      <c r="CS13" s="443"/>
      <c r="CT13" s="404">
        <v>8</v>
      </c>
      <c r="CU13" s="405"/>
      <c r="CV13" s="405"/>
      <c r="CW13" s="405"/>
      <c r="CX13" s="405"/>
      <c r="CY13" s="405"/>
      <c r="CZ13" s="405"/>
      <c r="DA13" s="406"/>
      <c r="DB13" s="404">
        <v>7.5</v>
      </c>
      <c r="DC13" s="405"/>
      <c r="DD13" s="405"/>
      <c r="DE13" s="405"/>
      <c r="DF13" s="405"/>
      <c r="DG13" s="405"/>
      <c r="DH13" s="405"/>
      <c r="DI13" s="406"/>
    </row>
    <row r="14" spans="1:119" ht="18.75" customHeight="1" thickBot="1" x14ac:dyDescent="0.3">
      <c r="A14" s="181"/>
      <c r="B14" s="470"/>
      <c r="C14" s="471"/>
      <c r="D14" s="471"/>
      <c r="E14" s="471"/>
      <c r="F14" s="471"/>
      <c r="G14" s="471"/>
      <c r="H14" s="471"/>
      <c r="I14" s="471"/>
      <c r="J14" s="471"/>
      <c r="K14" s="472"/>
      <c r="L14" s="488" t="s">
        <v>145</v>
      </c>
      <c r="M14" s="489"/>
      <c r="N14" s="489"/>
      <c r="O14" s="489"/>
      <c r="P14" s="489"/>
      <c r="Q14" s="490"/>
      <c r="R14" s="491">
        <v>411222</v>
      </c>
      <c r="S14" s="492"/>
      <c r="T14" s="492"/>
      <c r="U14" s="492"/>
      <c r="V14" s="493"/>
      <c r="W14" s="397"/>
      <c r="X14" s="398"/>
      <c r="Y14" s="398"/>
      <c r="Z14" s="398"/>
      <c r="AA14" s="398"/>
      <c r="AB14" s="387"/>
      <c r="AC14" s="494">
        <v>2.1</v>
      </c>
      <c r="AD14" s="495"/>
      <c r="AE14" s="495"/>
      <c r="AF14" s="495"/>
      <c r="AG14" s="496"/>
      <c r="AH14" s="494">
        <v>2.2999999999999998</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146</v>
      </c>
      <c r="CE14" s="503"/>
      <c r="CF14" s="503"/>
      <c r="CG14" s="503"/>
      <c r="CH14" s="503"/>
      <c r="CI14" s="503"/>
      <c r="CJ14" s="503"/>
      <c r="CK14" s="503"/>
      <c r="CL14" s="503"/>
      <c r="CM14" s="503"/>
      <c r="CN14" s="503"/>
      <c r="CO14" s="503"/>
      <c r="CP14" s="503"/>
      <c r="CQ14" s="503"/>
      <c r="CR14" s="503"/>
      <c r="CS14" s="504"/>
      <c r="CT14" s="505">
        <v>94.9</v>
      </c>
      <c r="CU14" s="506"/>
      <c r="CV14" s="506"/>
      <c r="CW14" s="506"/>
      <c r="CX14" s="506"/>
      <c r="CY14" s="506"/>
      <c r="CZ14" s="506"/>
      <c r="DA14" s="507"/>
      <c r="DB14" s="505">
        <v>104.8</v>
      </c>
      <c r="DC14" s="506"/>
      <c r="DD14" s="506"/>
      <c r="DE14" s="506"/>
      <c r="DF14" s="506"/>
      <c r="DG14" s="506"/>
      <c r="DH14" s="506"/>
      <c r="DI14" s="507"/>
    </row>
    <row r="15" spans="1:119" ht="18.75" customHeight="1" x14ac:dyDescent="0.25">
      <c r="A15" s="181"/>
      <c r="B15" s="470"/>
      <c r="C15" s="471"/>
      <c r="D15" s="471"/>
      <c r="E15" s="471"/>
      <c r="F15" s="471"/>
      <c r="G15" s="471"/>
      <c r="H15" s="471"/>
      <c r="I15" s="471"/>
      <c r="J15" s="471"/>
      <c r="K15" s="472"/>
      <c r="L15" s="190"/>
      <c r="M15" s="498" t="s">
        <v>147</v>
      </c>
      <c r="N15" s="499"/>
      <c r="O15" s="499"/>
      <c r="P15" s="499"/>
      <c r="Q15" s="500"/>
      <c r="R15" s="491">
        <v>404358</v>
      </c>
      <c r="S15" s="492"/>
      <c r="T15" s="492"/>
      <c r="U15" s="492"/>
      <c r="V15" s="493"/>
      <c r="W15" s="417" t="s">
        <v>148</v>
      </c>
      <c r="X15" s="418"/>
      <c r="Y15" s="418"/>
      <c r="Z15" s="418"/>
      <c r="AA15" s="418"/>
      <c r="AB15" s="408"/>
      <c r="AC15" s="458">
        <v>62165</v>
      </c>
      <c r="AD15" s="459"/>
      <c r="AE15" s="459"/>
      <c r="AF15" s="459"/>
      <c r="AG15" s="501"/>
      <c r="AH15" s="458">
        <v>62733</v>
      </c>
      <c r="AI15" s="459"/>
      <c r="AJ15" s="459"/>
      <c r="AK15" s="459"/>
      <c r="AL15" s="460"/>
      <c r="AM15" s="430"/>
      <c r="AN15" s="431"/>
      <c r="AO15" s="431"/>
      <c r="AP15" s="431"/>
      <c r="AQ15" s="431"/>
      <c r="AR15" s="431"/>
      <c r="AS15" s="431"/>
      <c r="AT15" s="432"/>
      <c r="AU15" s="433"/>
      <c r="AV15" s="434"/>
      <c r="AW15" s="434"/>
      <c r="AX15" s="434"/>
      <c r="AY15" s="367" t="s">
        <v>149</v>
      </c>
      <c r="AZ15" s="368"/>
      <c r="BA15" s="368"/>
      <c r="BB15" s="368"/>
      <c r="BC15" s="368"/>
      <c r="BD15" s="368"/>
      <c r="BE15" s="368"/>
      <c r="BF15" s="368"/>
      <c r="BG15" s="368"/>
      <c r="BH15" s="368"/>
      <c r="BI15" s="368"/>
      <c r="BJ15" s="368"/>
      <c r="BK15" s="368"/>
      <c r="BL15" s="368"/>
      <c r="BM15" s="369"/>
      <c r="BN15" s="370">
        <v>65583049</v>
      </c>
      <c r="BO15" s="371"/>
      <c r="BP15" s="371"/>
      <c r="BQ15" s="371"/>
      <c r="BR15" s="371"/>
      <c r="BS15" s="371"/>
      <c r="BT15" s="371"/>
      <c r="BU15" s="372"/>
      <c r="BV15" s="370">
        <v>62296879</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30.3</v>
      </c>
      <c r="AD16" s="495"/>
      <c r="AE16" s="495"/>
      <c r="AF16" s="495"/>
      <c r="AG16" s="496"/>
      <c r="AH16" s="494">
        <v>30.7</v>
      </c>
      <c r="AI16" s="495"/>
      <c r="AJ16" s="495"/>
      <c r="AK16" s="495"/>
      <c r="AL16" s="497"/>
      <c r="AM16" s="430"/>
      <c r="AN16" s="431"/>
      <c r="AO16" s="431"/>
      <c r="AP16" s="431"/>
      <c r="AQ16" s="431"/>
      <c r="AR16" s="431"/>
      <c r="AS16" s="431"/>
      <c r="AT16" s="432"/>
      <c r="AU16" s="433"/>
      <c r="AV16" s="434"/>
      <c r="AW16" s="434"/>
      <c r="AX16" s="434"/>
      <c r="AY16" s="435" t="s">
        <v>153</v>
      </c>
      <c r="AZ16" s="436"/>
      <c r="BA16" s="436"/>
      <c r="BB16" s="436"/>
      <c r="BC16" s="436"/>
      <c r="BD16" s="436"/>
      <c r="BE16" s="436"/>
      <c r="BF16" s="436"/>
      <c r="BG16" s="436"/>
      <c r="BH16" s="436"/>
      <c r="BI16" s="436"/>
      <c r="BJ16" s="436"/>
      <c r="BK16" s="436"/>
      <c r="BL16" s="436"/>
      <c r="BM16" s="437"/>
      <c r="BN16" s="438">
        <v>81611857</v>
      </c>
      <c r="BO16" s="439"/>
      <c r="BP16" s="439"/>
      <c r="BQ16" s="439"/>
      <c r="BR16" s="439"/>
      <c r="BS16" s="439"/>
      <c r="BT16" s="439"/>
      <c r="BU16" s="440"/>
      <c r="BV16" s="438">
        <v>78923738</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3">
      <c r="A17" s="181"/>
      <c r="B17" s="473"/>
      <c r="C17" s="474"/>
      <c r="D17" s="474"/>
      <c r="E17" s="474"/>
      <c r="F17" s="474"/>
      <c r="G17" s="474"/>
      <c r="H17" s="474"/>
      <c r="I17" s="474"/>
      <c r="J17" s="474"/>
      <c r="K17" s="475"/>
      <c r="L17" s="195"/>
      <c r="M17" s="516" t="s">
        <v>154</v>
      </c>
      <c r="N17" s="517"/>
      <c r="O17" s="517"/>
      <c r="P17" s="517"/>
      <c r="Q17" s="518"/>
      <c r="R17" s="513" t="s">
        <v>155</v>
      </c>
      <c r="S17" s="514"/>
      <c r="T17" s="514"/>
      <c r="U17" s="514"/>
      <c r="V17" s="515"/>
      <c r="W17" s="417" t="s">
        <v>156</v>
      </c>
      <c r="X17" s="418"/>
      <c r="Y17" s="418"/>
      <c r="Z17" s="418"/>
      <c r="AA17" s="418"/>
      <c r="AB17" s="408"/>
      <c r="AC17" s="458">
        <v>138616</v>
      </c>
      <c r="AD17" s="459"/>
      <c r="AE17" s="459"/>
      <c r="AF17" s="459"/>
      <c r="AG17" s="501"/>
      <c r="AH17" s="458">
        <v>137048</v>
      </c>
      <c r="AI17" s="459"/>
      <c r="AJ17" s="459"/>
      <c r="AK17" s="459"/>
      <c r="AL17" s="460"/>
      <c r="AM17" s="430"/>
      <c r="AN17" s="431"/>
      <c r="AO17" s="431"/>
      <c r="AP17" s="431"/>
      <c r="AQ17" s="431"/>
      <c r="AR17" s="431"/>
      <c r="AS17" s="431"/>
      <c r="AT17" s="432"/>
      <c r="AU17" s="433"/>
      <c r="AV17" s="434"/>
      <c r="AW17" s="434"/>
      <c r="AX17" s="434"/>
      <c r="AY17" s="435" t="s">
        <v>157</v>
      </c>
      <c r="AZ17" s="436"/>
      <c r="BA17" s="436"/>
      <c r="BB17" s="436"/>
      <c r="BC17" s="436"/>
      <c r="BD17" s="436"/>
      <c r="BE17" s="436"/>
      <c r="BF17" s="436"/>
      <c r="BG17" s="436"/>
      <c r="BH17" s="436"/>
      <c r="BI17" s="436"/>
      <c r="BJ17" s="436"/>
      <c r="BK17" s="436"/>
      <c r="BL17" s="436"/>
      <c r="BM17" s="437"/>
      <c r="BN17" s="438">
        <v>83663134</v>
      </c>
      <c r="BO17" s="439"/>
      <c r="BP17" s="439"/>
      <c r="BQ17" s="439"/>
      <c r="BR17" s="439"/>
      <c r="BS17" s="439"/>
      <c r="BT17" s="439"/>
      <c r="BU17" s="440"/>
      <c r="BV17" s="438">
        <v>79418215</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3">
      <c r="A18" s="181"/>
      <c r="B18" s="521" t="s">
        <v>158</v>
      </c>
      <c r="C18" s="450"/>
      <c r="D18" s="450"/>
      <c r="E18" s="522"/>
      <c r="F18" s="522"/>
      <c r="G18" s="522"/>
      <c r="H18" s="522"/>
      <c r="I18" s="522"/>
      <c r="J18" s="522"/>
      <c r="K18" s="522"/>
      <c r="L18" s="523">
        <v>1241.7</v>
      </c>
      <c r="M18" s="523"/>
      <c r="N18" s="523"/>
      <c r="O18" s="523"/>
      <c r="P18" s="523"/>
      <c r="Q18" s="523"/>
      <c r="R18" s="524"/>
      <c r="S18" s="524"/>
      <c r="T18" s="524"/>
      <c r="U18" s="524"/>
      <c r="V18" s="525"/>
      <c r="W18" s="419"/>
      <c r="X18" s="420"/>
      <c r="Y18" s="420"/>
      <c r="Z18" s="420"/>
      <c r="AA18" s="420"/>
      <c r="AB18" s="411"/>
      <c r="AC18" s="526">
        <v>67.599999999999994</v>
      </c>
      <c r="AD18" s="527"/>
      <c r="AE18" s="527"/>
      <c r="AF18" s="527"/>
      <c r="AG18" s="528"/>
      <c r="AH18" s="526">
        <v>67</v>
      </c>
      <c r="AI18" s="527"/>
      <c r="AJ18" s="527"/>
      <c r="AK18" s="527"/>
      <c r="AL18" s="529"/>
      <c r="AM18" s="430"/>
      <c r="AN18" s="431"/>
      <c r="AO18" s="431"/>
      <c r="AP18" s="431"/>
      <c r="AQ18" s="431"/>
      <c r="AR18" s="431"/>
      <c r="AS18" s="431"/>
      <c r="AT18" s="432"/>
      <c r="AU18" s="433"/>
      <c r="AV18" s="434"/>
      <c r="AW18" s="434"/>
      <c r="AX18" s="434"/>
      <c r="AY18" s="435" t="s">
        <v>159</v>
      </c>
      <c r="AZ18" s="436"/>
      <c r="BA18" s="436"/>
      <c r="BB18" s="436"/>
      <c r="BC18" s="436"/>
      <c r="BD18" s="436"/>
      <c r="BE18" s="436"/>
      <c r="BF18" s="436"/>
      <c r="BG18" s="436"/>
      <c r="BH18" s="436"/>
      <c r="BI18" s="436"/>
      <c r="BJ18" s="436"/>
      <c r="BK18" s="436"/>
      <c r="BL18" s="436"/>
      <c r="BM18" s="437"/>
      <c r="BN18" s="438">
        <v>97944705</v>
      </c>
      <c r="BO18" s="439"/>
      <c r="BP18" s="439"/>
      <c r="BQ18" s="439"/>
      <c r="BR18" s="439"/>
      <c r="BS18" s="439"/>
      <c r="BT18" s="439"/>
      <c r="BU18" s="440"/>
      <c r="BV18" s="438">
        <v>95419737</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3">
      <c r="A19" s="181"/>
      <c r="B19" s="521" t="s">
        <v>160</v>
      </c>
      <c r="C19" s="450"/>
      <c r="D19" s="450"/>
      <c r="E19" s="522"/>
      <c r="F19" s="522"/>
      <c r="G19" s="522"/>
      <c r="H19" s="522"/>
      <c r="I19" s="522"/>
      <c r="J19" s="522"/>
      <c r="K19" s="522"/>
      <c r="L19" s="530">
        <v>333</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161</v>
      </c>
      <c r="AZ19" s="436"/>
      <c r="BA19" s="436"/>
      <c r="BB19" s="436"/>
      <c r="BC19" s="436"/>
      <c r="BD19" s="436"/>
      <c r="BE19" s="436"/>
      <c r="BF19" s="436"/>
      <c r="BG19" s="436"/>
      <c r="BH19" s="436"/>
      <c r="BI19" s="436"/>
      <c r="BJ19" s="436"/>
      <c r="BK19" s="436"/>
      <c r="BL19" s="436"/>
      <c r="BM19" s="437"/>
      <c r="BN19" s="438">
        <v>124535160</v>
      </c>
      <c r="BO19" s="439"/>
      <c r="BP19" s="439"/>
      <c r="BQ19" s="439"/>
      <c r="BR19" s="439"/>
      <c r="BS19" s="439"/>
      <c r="BT19" s="439"/>
      <c r="BU19" s="440"/>
      <c r="BV19" s="438">
        <v>123125486</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3">
      <c r="A20" s="181"/>
      <c r="B20" s="521" t="s">
        <v>162</v>
      </c>
      <c r="C20" s="450"/>
      <c r="D20" s="450"/>
      <c r="E20" s="522"/>
      <c r="F20" s="522"/>
      <c r="G20" s="522"/>
      <c r="H20" s="522"/>
      <c r="I20" s="522"/>
      <c r="J20" s="522"/>
      <c r="K20" s="522"/>
      <c r="L20" s="530">
        <v>171917</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3">
      <c r="A21" s="181"/>
      <c r="B21" s="541" t="s">
        <v>163</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5">
      <c r="A22" s="181"/>
      <c r="B22" s="550" t="s">
        <v>164</v>
      </c>
      <c r="C22" s="551"/>
      <c r="D22" s="552"/>
      <c r="E22" s="413" t="s">
        <v>1</v>
      </c>
      <c r="F22" s="418"/>
      <c r="G22" s="418"/>
      <c r="H22" s="418"/>
      <c r="I22" s="418"/>
      <c r="J22" s="418"/>
      <c r="K22" s="408"/>
      <c r="L22" s="413" t="s">
        <v>165</v>
      </c>
      <c r="M22" s="418"/>
      <c r="N22" s="418"/>
      <c r="O22" s="418"/>
      <c r="P22" s="408"/>
      <c r="Q22" s="559" t="s">
        <v>166</v>
      </c>
      <c r="R22" s="560"/>
      <c r="S22" s="560"/>
      <c r="T22" s="560"/>
      <c r="U22" s="560"/>
      <c r="V22" s="561"/>
      <c r="W22" s="565" t="s">
        <v>167</v>
      </c>
      <c r="X22" s="551"/>
      <c r="Y22" s="552"/>
      <c r="Z22" s="413" t="s">
        <v>1</v>
      </c>
      <c r="AA22" s="418"/>
      <c r="AB22" s="418"/>
      <c r="AC22" s="418"/>
      <c r="AD22" s="418"/>
      <c r="AE22" s="418"/>
      <c r="AF22" s="418"/>
      <c r="AG22" s="408"/>
      <c r="AH22" s="570" t="s">
        <v>168</v>
      </c>
      <c r="AI22" s="418"/>
      <c r="AJ22" s="418"/>
      <c r="AK22" s="418"/>
      <c r="AL22" s="408"/>
      <c r="AM22" s="570" t="s">
        <v>169</v>
      </c>
      <c r="AN22" s="571"/>
      <c r="AO22" s="571"/>
      <c r="AP22" s="571"/>
      <c r="AQ22" s="571"/>
      <c r="AR22" s="572"/>
      <c r="AS22" s="559" t="s">
        <v>166</v>
      </c>
      <c r="AT22" s="560"/>
      <c r="AU22" s="560"/>
      <c r="AV22" s="560"/>
      <c r="AW22" s="560"/>
      <c r="AX22" s="576"/>
      <c r="AY22" s="367" t="s">
        <v>170</v>
      </c>
      <c r="AZ22" s="368"/>
      <c r="BA22" s="368"/>
      <c r="BB22" s="368"/>
      <c r="BC22" s="368"/>
      <c r="BD22" s="368"/>
      <c r="BE22" s="368"/>
      <c r="BF22" s="368"/>
      <c r="BG22" s="368"/>
      <c r="BH22" s="368"/>
      <c r="BI22" s="368"/>
      <c r="BJ22" s="368"/>
      <c r="BK22" s="368"/>
      <c r="BL22" s="368"/>
      <c r="BM22" s="369"/>
      <c r="BN22" s="370">
        <v>235383562</v>
      </c>
      <c r="BO22" s="371"/>
      <c r="BP22" s="371"/>
      <c r="BQ22" s="371"/>
      <c r="BR22" s="371"/>
      <c r="BS22" s="371"/>
      <c r="BT22" s="371"/>
      <c r="BU22" s="372"/>
      <c r="BV22" s="370">
        <v>239107315</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171</v>
      </c>
      <c r="AZ23" s="436"/>
      <c r="BA23" s="436"/>
      <c r="BB23" s="436"/>
      <c r="BC23" s="436"/>
      <c r="BD23" s="436"/>
      <c r="BE23" s="436"/>
      <c r="BF23" s="436"/>
      <c r="BG23" s="436"/>
      <c r="BH23" s="436"/>
      <c r="BI23" s="436"/>
      <c r="BJ23" s="436"/>
      <c r="BK23" s="436"/>
      <c r="BL23" s="436"/>
      <c r="BM23" s="437"/>
      <c r="BN23" s="438">
        <v>157813125</v>
      </c>
      <c r="BO23" s="439"/>
      <c r="BP23" s="439"/>
      <c r="BQ23" s="439"/>
      <c r="BR23" s="439"/>
      <c r="BS23" s="439"/>
      <c r="BT23" s="439"/>
      <c r="BU23" s="440"/>
      <c r="BV23" s="438">
        <v>158007733</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3">
      <c r="A24" s="181"/>
      <c r="B24" s="553"/>
      <c r="C24" s="554"/>
      <c r="D24" s="555"/>
      <c r="E24" s="457" t="s">
        <v>172</v>
      </c>
      <c r="F24" s="431"/>
      <c r="G24" s="431"/>
      <c r="H24" s="431"/>
      <c r="I24" s="431"/>
      <c r="J24" s="431"/>
      <c r="K24" s="432"/>
      <c r="L24" s="458">
        <v>1</v>
      </c>
      <c r="M24" s="459"/>
      <c r="N24" s="459"/>
      <c r="O24" s="459"/>
      <c r="P24" s="501"/>
      <c r="Q24" s="458">
        <v>10750</v>
      </c>
      <c r="R24" s="459"/>
      <c r="S24" s="459"/>
      <c r="T24" s="459"/>
      <c r="U24" s="459"/>
      <c r="V24" s="501"/>
      <c r="W24" s="566"/>
      <c r="X24" s="554"/>
      <c r="Y24" s="555"/>
      <c r="Z24" s="457" t="s">
        <v>173</v>
      </c>
      <c r="AA24" s="431"/>
      <c r="AB24" s="431"/>
      <c r="AC24" s="431"/>
      <c r="AD24" s="431"/>
      <c r="AE24" s="431"/>
      <c r="AF24" s="431"/>
      <c r="AG24" s="432"/>
      <c r="AH24" s="458">
        <v>2936</v>
      </c>
      <c r="AI24" s="459"/>
      <c r="AJ24" s="459"/>
      <c r="AK24" s="459"/>
      <c r="AL24" s="501"/>
      <c r="AM24" s="458">
        <v>9048752</v>
      </c>
      <c r="AN24" s="459"/>
      <c r="AO24" s="459"/>
      <c r="AP24" s="459"/>
      <c r="AQ24" s="459"/>
      <c r="AR24" s="501"/>
      <c r="AS24" s="458">
        <v>3082</v>
      </c>
      <c r="AT24" s="459"/>
      <c r="AU24" s="459"/>
      <c r="AV24" s="459"/>
      <c r="AW24" s="459"/>
      <c r="AX24" s="460"/>
      <c r="AY24" s="544" t="s">
        <v>174</v>
      </c>
      <c r="AZ24" s="545"/>
      <c r="BA24" s="545"/>
      <c r="BB24" s="545"/>
      <c r="BC24" s="545"/>
      <c r="BD24" s="545"/>
      <c r="BE24" s="545"/>
      <c r="BF24" s="545"/>
      <c r="BG24" s="545"/>
      <c r="BH24" s="545"/>
      <c r="BI24" s="545"/>
      <c r="BJ24" s="545"/>
      <c r="BK24" s="545"/>
      <c r="BL24" s="545"/>
      <c r="BM24" s="546"/>
      <c r="BN24" s="438">
        <v>156402572</v>
      </c>
      <c r="BO24" s="439"/>
      <c r="BP24" s="439"/>
      <c r="BQ24" s="439"/>
      <c r="BR24" s="439"/>
      <c r="BS24" s="439"/>
      <c r="BT24" s="439"/>
      <c r="BU24" s="440"/>
      <c r="BV24" s="438">
        <v>157624928</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5">
      <c r="A25" s="181"/>
      <c r="B25" s="553"/>
      <c r="C25" s="554"/>
      <c r="D25" s="555"/>
      <c r="E25" s="457" t="s">
        <v>175</v>
      </c>
      <c r="F25" s="431"/>
      <c r="G25" s="431"/>
      <c r="H25" s="431"/>
      <c r="I25" s="431"/>
      <c r="J25" s="431"/>
      <c r="K25" s="432"/>
      <c r="L25" s="458">
        <v>2</v>
      </c>
      <c r="M25" s="459"/>
      <c r="N25" s="459"/>
      <c r="O25" s="459"/>
      <c r="P25" s="501"/>
      <c r="Q25" s="458">
        <v>8930</v>
      </c>
      <c r="R25" s="459"/>
      <c r="S25" s="459"/>
      <c r="T25" s="459"/>
      <c r="U25" s="459"/>
      <c r="V25" s="501"/>
      <c r="W25" s="566"/>
      <c r="X25" s="554"/>
      <c r="Y25" s="555"/>
      <c r="Z25" s="457" t="s">
        <v>176</v>
      </c>
      <c r="AA25" s="431"/>
      <c r="AB25" s="431"/>
      <c r="AC25" s="431"/>
      <c r="AD25" s="431"/>
      <c r="AE25" s="431"/>
      <c r="AF25" s="431"/>
      <c r="AG25" s="432"/>
      <c r="AH25" s="458">
        <v>464</v>
      </c>
      <c r="AI25" s="459"/>
      <c r="AJ25" s="459"/>
      <c r="AK25" s="459"/>
      <c r="AL25" s="501"/>
      <c r="AM25" s="458">
        <v>1438864</v>
      </c>
      <c r="AN25" s="459"/>
      <c r="AO25" s="459"/>
      <c r="AP25" s="459"/>
      <c r="AQ25" s="459"/>
      <c r="AR25" s="501"/>
      <c r="AS25" s="458">
        <v>3101</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37421363</v>
      </c>
      <c r="BO25" s="371"/>
      <c r="BP25" s="371"/>
      <c r="BQ25" s="371"/>
      <c r="BR25" s="371"/>
      <c r="BS25" s="371"/>
      <c r="BT25" s="371"/>
      <c r="BU25" s="372"/>
      <c r="BV25" s="370">
        <v>48820250</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5">
      <c r="A26" s="181"/>
      <c r="B26" s="553"/>
      <c r="C26" s="554"/>
      <c r="D26" s="555"/>
      <c r="E26" s="457" t="s">
        <v>178</v>
      </c>
      <c r="F26" s="431"/>
      <c r="G26" s="431"/>
      <c r="H26" s="431"/>
      <c r="I26" s="431"/>
      <c r="J26" s="431"/>
      <c r="K26" s="432"/>
      <c r="L26" s="458">
        <v>1</v>
      </c>
      <c r="M26" s="459"/>
      <c r="N26" s="459"/>
      <c r="O26" s="459"/>
      <c r="P26" s="501"/>
      <c r="Q26" s="458">
        <v>7300</v>
      </c>
      <c r="R26" s="459"/>
      <c r="S26" s="459"/>
      <c r="T26" s="459"/>
      <c r="U26" s="459"/>
      <c r="V26" s="501"/>
      <c r="W26" s="566"/>
      <c r="X26" s="554"/>
      <c r="Y26" s="555"/>
      <c r="Z26" s="457" t="s">
        <v>179</v>
      </c>
      <c r="AA26" s="578"/>
      <c r="AB26" s="578"/>
      <c r="AC26" s="578"/>
      <c r="AD26" s="578"/>
      <c r="AE26" s="578"/>
      <c r="AF26" s="578"/>
      <c r="AG26" s="579"/>
      <c r="AH26" s="458">
        <v>337</v>
      </c>
      <c r="AI26" s="459"/>
      <c r="AJ26" s="459"/>
      <c r="AK26" s="459"/>
      <c r="AL26" s="501"/>
      <c r="AM26" s="458">
        <v>951351</v>
      </c>
      <c r="AN26" s="459"/>
      <c r="AO26" s="459"/>
      <c r="AP26" s="459"/>
      <c r="AQ26" s="459"/>
      <c r="AR26" s="501"/>
      <c r="AS26" s="458">
        <v>2823</v>
      </c>
      <c r="AT26" s="459"/>
      <c r="AU26" s="459"/>
      <c r="AV26" s="459"/>
      <c r="AW26" s="459"/>
      <c r="AX26" s="460"/>
      <c r="AY26" s="441" t="s">
        <v>180</v>
      </c>
      <c r="AZ26" s="442"/>
      <c r="BA26" s="442"/>
      <c r="BB26" s="442"/>
      <c r="BC26" s="442"/>
      <c r="BD26" s="442"/>
      <c r="BE26" s="442"/>
      <c r="BF26" s="442"/>
      <c r="BG26" s="442"/>
      <c r="BH26" s="442"/>
      <c r="BI26" s="442"/>
      <c r="BJ26" s="442"/>
      <c r="BK26" s="442"/>
      <c r="BL26" s="442"/>
      <c r="BM26" s="443"/>
      <c r="BN26" s="438">
        <v>200000</v>
      </c>
      <c r="BO26" s="439"/>
      <c r="BP26" s="439"/>
      <c r="BQ26" s="439"/>
      <c r="BR26" s="439"/>
      <c r="BS26" s="439"/>
      <c r="BT26" s="439"/>
      <c r="BU26" s="440"/>
      <c r="BV26" s="438">
        <v>180000</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3">
      <c r="A27" s="181"/>
      <c r="B27" s="553"/>
      <c r="C27" s="554"/>
      <c r="D27" s="555"/>
      <c r="E27" s="457" t="s">
        <v>181</v>
      </c>
      <c r="F27" s="431"/>
      <c r="G27" s="431"/>
      <c r="H27" s="431"/>
      <c r="I27" s="431"/>
      <c r="J27" s="431"/>
      <c r="K27" s="432"/>
      <c r="L27" s="458">
        <v>1</v>
      </c>
      <c r="M27" s="459"/>
      <c r="N27" s="459"/>
      <c r="O27" s="459"/>
      <c r="P27" s="501"/>
      <c r="Q27" s="458">
        <v>7150</v>
      </c>
      <c r="R27" s="459"/>
      <c r="S27" s="459"/>
      <c r="T27" s="459"/>
      <c r="U27" s="459"/>
      <c r="V27" s="501"/>
      <c r="W27" s="566"/>
      <c r="X27" s="554"/>
      <c r="Y27" s="555"/>
      <c r="Z27" s="457" t="s">
        <v>182</v>
      </c>
      <c r="AA27" s="431"/>
      <c r="AB27" s="431"/>
      <c r="AC27" s="431"/>
      <c r="AD27" s="431"/>
      <c r="AE27" s="431"/>
      <c r="AF27" s="431"/>
      <c r="AG27" s="432"/>
      <c r="AH27" s="458">
        <v>60</v>
      </c>
      <c r="AI27" s="459"/>
      <c r="AJ27" s="459"/>
      <c r="AK27" s="459"/>
      <c r="AL27" s="501"/>
      <c r="AM27" s="458">
        <v>211040</v>
      </c>
      <c r="AN27" s="459"/>
      <c r="AO27" s="459"/>
      <c r="AP27" s="459"/>
      <c r="AQ27" s="459"/>
      <c r="AR27" s="501"/>
      <c r="AS27" s="458">
        <v>3517</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47">
        <v>706289</v>
      </c>
      <c r="BO27" s="548"/>
      <c r="BP27" s="548"/>
      <c r="BQ27" s="548"/>
      <c r="BR27" s="548"/>
      <c r="BS27" s="548"/>
      <c r="BT27" s="548"/>
      <c r="BU27" s="549"/>
      <c r="BV27" s="547">
        <v>706204</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5">
      <c r="A28" s="181"/>
      <c r="B28" s="553"/>
      <c r="C28" s="554"/>
      <c r="D28" s="555"/>
      <c r="E28" s="457" t="s">
        <v>184</v>
      </c>
      <c r="F28" s="431"/>
      <c r="G28" s="431"/>
      <c r="H28" s="431"/>
      <c r="I28" s="431"/>
      <c r="J28" s="431"/>
      <c r="K28" s="432"/>
      <c r="L28" s="458">
        <v>1</v>
      </c>
      <c r="M28" s="459"/>
      <c r="N28" s="459"/>
      <c r="O28" s="459"/>
      <c r="P28" s="501"/>
      <c r="Q28" s="458">
        <v>6450</v>
      </c>
      <c r="R28" s="459"/>
      <c r="S28" s="459"/>
      <c r="T28" s="459"/>
      <c r="U28" s="459"/>
      <c r="V28" s="501"/>
      <c r="W28" s="566"/>
      <c r="X28" s="554"/>
      <c r="Y28" s="555"/>
      <c r="Z28" s="457" t="s">
        <v>185</v>
      </c>
      <c r="AA28" s="431"/>
      <c r="AB28" s="431"/>
      <c r="AC28" s="431"/>
      <c r="AD28" s="431"/>
      <c r="AE28" s="431"/>
      <c r="AF28" s="431"/>
      <c r="AG28" s="432"/>
      <c r="AH28" s="458" t="s">
        <v>131</v>
      </c>
      <c r="AI28" s="459"/>
      <c r="AJ28" s="459"/>
      <c r="AK28" s="459"/>
      <c r="AL28" s="501"/>
      <c r="AM28" s="458" t="s">
        <v>139</v>
      </c>
      <c r="AN28" s="459"/>
      <c r="AO28" s="459"/>
      <c r="AP28" s="459"/>
      <c r="AQ28" s="459"/>
      <c r="AR28" s="501"/>
      <c r="AS28" s="458" t="s">
        <v>186</v>
      </c>
      <c r="AT28" s="459"/>
      <c r="AU28" s="459"/>
      <c r="AV28" s="459"/>
      <c r="AW28" s="459"/>
      <c r="AX28" s="460"/>
      <c r="AY28" s="580" t="s">
        <v>187</v>
      </c>
      <c r="AZ28" s="581"/>
      <c r="BA28" s="581"/>
      <c r="BB28" s="582"/>
      <c r="BC28" s="367" t="s">
        <v>49</v>
      </c>
      <c r="BD28" s="368"/>
      <c r="BE28" s="368"/>
      <c r="BF28" s="368"/>
      <c r="BG28" s="368"/>
      <c r="BH28" s="368"/>
      <c r="BI28" s="368"/>
      <c r="BJ28" s="368"/>
      <c r="BK28" s="368"/>
      <c r="BL28" s="368"/>
      <c r="BM28" s="369"/>
      <c r="BN28" s="370">
        <v>10256269</v>
      </c>
      <c r="BO28" s="371"/>
      <c r="BP28" s="371"/>
      <c r="BQ28" s="371"/>
      <c r="BR28" s="371"/>
      <c r="BS28" s="371"/>
      <c r="BT28" s="371"/>
      <c r="BU28" s="372"/>
      <c r="BV28" s="370">
        <v>9755735</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5">
      <c r="A29" s="181"/>
      <c r="B29" s="553"/>
      <c r="C29" s="554"/>
      <c r="D29" s="555"/>
      <c r="E29" s="457" t="s">
        <v>188</v>
      </c>
      <c r="F29" s="431"/>
      <c r="G29" s="431"/>
      <c r="H29" s="431"/>
      <c r="I29" s="431"/>
      <c r="J29" s="431"/>
      <c r="K29" s="432"/>
      <c r="L29" s="458">
        <v>36</v>
      </c>
      <c r="M29" s="459"/>
      <c r="N29" s="459"/>
      <c r="O29" s="459"/>
      <c r="P29" s="501"/>
      <c r="Q29" s="458">
        <v>6000</v>
      </c>
      <c r="R29" s="459"/>
      <c r="S29" s="459"/>
      <c r="T29" s="459"/>
      <c r="U29" s="459"/>
      <c r="V29" s="501"/>
      <c r="W29" s="567"/>
      <c r="X29" s="568"/>
      <c r="Y29" s="569"/>
      <c r="Z29" s="457" t="s">
        <v>189</v>
      </c>
      <c r="AA29" s="431"/>
      <c r="AB29" s="431"/>
      <c r="AC29" s="431"/>
      <c r="AD29" s="431"/>
      <c r="AE29" s="431"/>
      <c r="AF29" s="431"/>
      <c r="AG29" s="432"/>
      <c r="AH29" s="458">
        <v>2996</v>
      </c>
      <c r="AI29" s="459"/>
      <c r="AJ29" s="459"/>
      <c r="AK29" s="459"/>
      <c r="AL29" s="501"/>
      <c r="AM29" s="458">
        <v>9259792</v>
      </c>
      <c r="AN29" s="459"/>
      <c r="AO29" s="459"/>
      <c r="AP29" s="459"/>
      <c r="AQ29" s="459"/>
      <c r="AR29" s="501"/>
      <c r="AS29" s="458">
        <v>3091</v>
      </c>
      <c r="AT29" s="459"/>
      <c r="AU29" s="459"/>
      <c r="AV29" s="459"/>
      <c r="AW29" s="459"/>
      <c r="AX29" s="460"/>
      <c r="AY29" s="583"/>
      <c r="AZ29" s="584"/>
      <c r="BA29" s="584"/>
      <c r="BB29" s="585"/>
      <c r="BC29" s="435" t="s">
        <v>190</v>
      </c>
      <c r="BD29" s="436"/>
      <c r="BE29" s="436"/>
      <c r="BF29" s="436"/>
      <c r="BG29" s="436"/>
      <c r="BH29" s="436"/>
      <c r="BI29" s="436"/>
      <c r="BJ29" s="436"/>
      <c r="BK29" s="436"/>
      <c r="BL29" s="436"/>
      <c r="BM29" s="437"/>
      <c r="BN29" s="438">
        <v>9739949</v>
      </c>
      <c r="BO29" s="439"/>
      <c r="BP29" s="439"/>
      <c r="BQ29" s="439"/>
      <c r="BR29" s="439"/>
      <c r="BS29" s="439"/>
      <c r="BT29" s="439"/>
      <c r="BU29" s="440"/>
      <c r="BV29" s="438">
        <v>6844543</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3">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191</v>
      </c>
      <c r="X30" s="594"/>
      <c r="Y30" s="594"/>
      <c r="Z30" s="594"/>
      <c r="AA30" s="594"/>
      <c r="AB30" s="594"/>
      <c r="AC30" s="594"/>
      <c r="AD30" s="594"/>
      <c r="AE30" s="594"/>
      <c r="AF30" s="594"/>
      <c r="AG30" s="595"/>
      <c r="AH30" s="526">
        <v>100.4</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9764079</v>
      </c>
      <c r="BO30" s="548"/>
      <c r="BP30" s="548"/>
      <c r="BQ30" s="548"/>
      <c r="BR30" s="548"/>
      <c r="BS30" s="548"/>
      <c r="BT30" s="548"/>
      <c r="BU30" s="549"/>
      <c r="BV30" s="547">
        <v>9348092</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589" t="s">
        <v>192</v>
      </c>
      <c r="D32" s="589"/>
      <c r="E32" s="589"/>
      <c r="F32" s="589"/>
      <c r="G32" s="589"/>
      <c r="H32" s="589"/>
      <c r="I32" s="589"/>
      <c r="J32" s="589"/>
      <c r="K32" s="589"/>
      <c r="L32" s="589"/>
      <c r="M32" s="589"/>
      <c r="N32" s="589"/>
      <c r="O32" s="589"/>
      <c r="P32" s="589"/>
      <c r="Q32" s="589"/>
      <c r="R32" s="589"/>
      <c r="S32" s="589"/>
      <c r="U32" s="442" t="s">
        <v>193</v>
      </c>
      <c r="V32" s="442"/>
      <c r="W32" s="442"/>
      <c r="X32" s="442"/>
      <c r="Y32" s="442"/>
      <c r="Z32" s="442"/>
      <c r="AA32" s="442"/>
      <c r="AB32" s="442"/>
      <c r="AC32" s="442"/>
      <c r="AD32" s="442"/>
      <c r="AE32" s="442"/>
      <c r="AF32" s="442"/>
      <c r="AG32" s="442"/>
      <c r="AH32" s="442"/>
      <c r="AI32" s="442"/>
      <c r="AJ32" s="442"/>
      <c r="AK32" s="442"/>
      <c r="AM32" s="442" t="s">
        <v>194</v>
      </c>
      <c r="AN32" s="442"/>
      <c r="AO32" s="442"/>
      <c r="AP32" s="442"/>
      <c r="AQ32" s="442"/>
      <c r="AR32" s="442"/>
      <c r="AS32" s="442"/>
      <c r="AT32" s="442"/>
      <c r="AU32" s="442"/>
      <c r="AV32" s="442"/>
      <c r="AW32" s="442"/>
      <c r="AX32" s="442"/>
      <c r="AY32" s="442"/>
      <c r="AZ32" s="442"/>
      <c r="BA32" s="442"/>
      <c r="BB32" s="442"/>
      <c r="BC32" s="442"/>
      <c r="BE32" s="442" t="s">
        <v>195</v>
      </c>
      <c r="BF32" s="442"/>
      <c r="BG32" s="442"/>
      <c r="BH32" s="442"/>
      <c r="BI32" s="442"/>
      <c r="BJ32" s="442"/>
      <c r="BK32" s="442"/>
      <c r="BL32" s="442"/>
      <c r="BM32" s="442"/>
      <c r="BN32" s="442"/>
      <c r="BO32" s="442"/>
      <c r="BP32" s="442"/>
      <c r="BQ32" s="442"/>
      <c r="BR32" s="442"/>
      <c r="BS32" s="442"/>
      <c r="BT32" s="442"/>
      <c r="BU32" s="442"/>
      <c r="BW32" s="442" t="s">
        <v>196</v>
      </c>
      <c r="BX32" s="442"/>
      <c r="BY32" s="442"/>
      <c r="BZ32" s="442"/>
      <c r="CA32" s="442"/>
      <c r="CB32" s="442"/>
      <c r="CC32" s="442"/>
      <c r="CD32" s="442"/>
      <c r="CE32" s="442"/>
      <c r="CF32" s="442"/>
      <c r="CG32" s="442"/>
      <c r="CH32" s="442"/>
      <c r="CI32" s="442"/>
      <c r="CJ32" s="442"/>
      <c r="CK32" s="442"/>
      <c r="CL32" s="442"/>
      <c r="CM32" s="442"/>
      <c r="CO32" s="442" t="s">
        <v>197</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5">
      <c r="A33" s="181"/>
      <c r="B33" s="205"/>
      <c r="C33" s="425" t="s">
        <v>198</v>
      </c>
      <c r="D33" s="425"/>
      <c r="E33" s="396" t="s">
        <v>199</v>
      </c>
      <c r="F33" s="396"/>
      <c r="G33" s="396"/>
      <c r="H33" s="396"/>
      <c r="I33" s="396"/>
      <c r="J33" s="396"/>
      <c r="K33" s="396"/>
      <c r="L33" s="396"/>
      <c r="M33" s="396"/>
      <c r="N33" s="396"/>
      <c r="O33" s="396"/>
      <c r="P33" s="396"/>
      <c r="Q33" s="396"/>
      <c r="R33" s="396"/>
      <c r="S33" s="396"/>
      <c r="T33" s="206"/>
      <c r="U33" s="425" t="s">
        <v>198</v>
      </c>
      <c r="V33" s="425"/>
      <c r="W33" s="396" t="s">
        <v>200</v>
      </c>
      <c r="X33" s="396"/>
      <c r="Y33" s="396"/>
      <c r="Z33" s="396"/>
      <c r="AA33" s="396"/>
      <c r="AB33" s="396"/>
      <c r="AC33" s="396"/>
      <c r="AD33" s="396"/>
      <c r="AE33" s="396"/>
      <c r="AF33" s="396"/>
      <c r="AG33" s="396"/>
      <c r="AH33" s="396"/>
      <c r="AI33" s="396"/>
      <c r="AJ33" s="396"/>
      <c r="AK33" s="396"/>
      <c r="AL33" s="206"/>
      <c r="AM33" s="425" t="s">
        <v>198</v>
      </c>
      <c r="AN33" s="425"/>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25" t="s">
        <v>202</v>
      </c>
      <c r="BX33" s="425"/>
      <c r="BY33" s="396" t="s">
        <v>204</v>
      </c>
      <c r="BZ33" s="396"/>
      <c r="CA33" s="396"/>
      <c r="CB33" s="396"/>
      <c r="CC33" s="396"/>
      <c r="CD33" s="396"/>
      <c r="CE33" s="396"/>
      <c r="CF33" s="396"/>
      <c r="CG33" s="396"/>
      <c r="CH33" s="396"/>
      <c r="CI33" s="396"/>
      <c r="CJ33" s="396"/>
      <c r="CK33" s="396"/>
      <c r="CL33" s="396"/>
      <c r="CM33" s="396"/>
      <c r="CN33" s="206"/>
      <c r="CO33" s="425" t="s">
        <v>205</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8</v>
      </c>
      <c r="V34" s="597"/>
      <c r="W34" s="598" t="str">
        <f>IF('各会計、関係団体の財政状況及び健全化判断比率'!B28="","",'各会計、関係団体の財政状況及び健全化判断比率'!B28)</f>
        <v>富山市駐車場事業特別会計</v>
      </c>
      <c r="X34" s="598"/>
      <c r="Y34" s="598"/>
      <c r="Z34" s="598"/>
      <c r="AA34" s="598"/>
      <c r="AB34" s="598"/>
      <c r="AC34" s="598"/>
      <c r="AD34" s="598"/>
      <c r="AE34" s="598"/>
      <c r="AF34" s="598"/>
      <c r="AG34" s="598"/>
      <c r="AH34" s="598"/>
      <c r="AI34" s="598"/>
      <c r="AJ34" s="598"/>
      <c r="AK34" s="598"/>
      <c r="AL34" s="181"/>
      <c r="AM34" s="597">
        <f>IF(AO34="","",MAX(C34:D43,U34:V43)+1)</f>
        <v>13</v>
      </c>
      <c r="AN34" s="597"/>
      <c r="AO34" s="598" t="str">
        <f>IF('各会計、関係団体の財政状況及び健全化判断比率'!B33="","",'各会計、関係団体の財政状況及び健全化判断比率'!B33)</f>
        <v>富山市水道事業会計</v>
      </c>
      <c r="AP34" s="598"/>
      <c r="AQ34" s="598"/>
      <c r="AR34" s="598"/>
      <c r="AS34" s="598"/>
      <c r="AT34" s="598"/>
      <c r="AU34" s="598"/>
      <c r="AV34" s="598"/>
      <c r="AW34" s="598"/>
      <c r="AX34" s="598"/>
      <c r="AY34" s="598"/>
      <c r="AZ34" s="598"/>
      <c r="BA34" s="598"/>
      <c r="BB34" s="598"/>
      <c r="BC34" s="598"/>
      <c r="BD34" s="181"/>
      <c r="BE34" s="597">
        <f>IF(BG34="","",MAX(C34:D43,U34:V43,AM34:AN43)+1)</f>
        <v>17</v>
      </c>
      <c r="BF34" s="597"/>
      <c r="BG34" s="598" t="str">
        <f>IF('各会計、関係団体の財政状況及び健全化判断比率'!B37="","",'各会計、関係団体の財政状況及び健全化判断比率'!B37)</f>
        <v>富山市牛岳温泉スキー場事業特別会計</v>
      </c>
      <c r="BH34" s="598"/>
      <c r="BI34" s="598"/>
      <c r="BJ34" s="598"/>
      <c r="BK34" s="598"/>
      <c r="BL34" s="598"/>
      <c r="BM34" s="598"/>
      <c r="BN34" s="598"/>
      <c r="BO34" s="598"/>
      <c r="BP34" s="598"/>
      <c r="BQ34" s="598"/>
      <c r="BR34" s="598"/>
      <c r="BS34" s="598"/>
      <c r="BT34" s="598"/>
      <c r="BU34" s="598"/>
      <c r="BV34" s="181"/>
      <c r="BW34" s="597">
        <f>IF(BY34="","",MAX(C34:D43,U34:V43,AM34:AN43,BE34:BF43)+1)</f>
        <v>21</v>
      </c>
      <c r="BX34" s="597"/>
      <c r="BY34" s="598" t="str">
        <f>IF('各会計、関係団体の財政状況及び健全化判断比率'!B68="","",'各会計、関係団体の財政状況及び健全化判断比率'!B68)</f>
        <v>富山地区広域圏事務組合（一般会計）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27</v>
      </c>
      <c r="CP34" s="597"/>
      <c r="CQ34" s="598" t="str">
        <f>IF('各会計、関係団体の財政状況及び健全化判断比率'!BS7="","",'各会計、関係団体の財政状況及び健全化判断比率'!BS7)</f>
        <v>富山市民プラザ</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5">
      <c r="A35" s="181"/>
      <c r="B35" s="205"/>
      <c r="C35" s="597">
        <f>IF(E35="","",C34+1)</f>
        <v>2</v>
      </c>
      <c r="D35" s="597"/>
      <c r="E35" s="598" t="str">
        <f>IF('各会計、関係団体の財政状況及び健全化判断比率'!B8="","",'各会計、関係団体の財政状況及び健全化判断比率'!B8)</f>
        <v>富山市公債管理特別会計</v>
      </c>
      <c r="F35" s="598"/>
      <c r="G35" s="598"/>
      <c r="H35" s="598"/>
      <c r="I35" s="598"/>
      <c r="J35" s="598"/>
      <c r="K35" s="598"/>
      <c r="L35" s="598"/>
      <c r="M35" s="598"/>
      <c r="N35" s="598"/>
      <c r="O35" s="598"/>
      <c r="P35" s="598"/>
      <c r="Q35" s="598"/>
      <c r="R35" s="598"/>
      <c r="S35" s="598"/>
      <c r="T35" s="181"/>
      <c r="U35" s="597">
        <f>IF(W35="","",U34+1)</f>
        <v>9</v>
      </c>
      <c r="V35" s="597"/>
      <c r="W35" s="598" t="str">
        <f>IF('各会計、関係団体の財政状況及び健全化判断比率'!B29="","",'各会計、関係団体の財政状況及び健全化判断比率'!B29)</f>
        <v>富山市後期高齢者医療事業特別会計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14</v>
      </c>
      <c r="AN35" s="597"/>
      <c r="AO35" s="598" t="str">
        <f>IF('各会計、関係団体の財政状況及び健全化判断比率'!B34="","",'各会計、関係団体の財政状況及び健全化判断比率'!B34)</f>
        <v>富山市工業用水道事業会計</v>
      </c>
      <c r="AP35" s="598"/>
      <c r="AQ35" s="598"/>
      <c r="AR35" s="598"/>
      <c r="AS35" s="598"/>
      <c r="AT35" s="598"/>
      <c r="AU35" s="598"/>
      <c r="AV35" s="598"/>
      <c r="AW35" s="598"/>
      <c r="AX35" s="598"/>
      <c r="AY35" s="598"/>
      <c r="AZ35" s="598"/>
      <c r="BA35" s="598"/>
      <c r="BB35" s="598"/>
      <c r="BC35" s="598"/>
      <c r="BD35" s="181"/>
      <c r="BE35" s="597">
        <f t="shared" ref="BE35:BE43" si="1">IF(BG35="","",BE34+1)</f>
        <v>18</v>
      </c>
      <c r="BF35" s="597"/>
      <c r="BG35" s="598" t="str">
        <f>IF('各会計、関係団体の財政状況及び健全化判断比率'!B38="","",'各会計、関係団体の財政状況及び健全化判断比率'!B38)</f>
        <v>富山市農業集落排水事業特別会計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22</v>
      </c>
      <c r="BX35" s="597"/>
      <c r="BY35" s="598" t="str">
        <f>IF('各会計、関係団体の財政状況及び健全化判断比率'!B69="","",'各会計、関係団体の財政状況及び健全化判断比率'!B69)</f>
        <v>富山県市町村会館管理組合</v>
      </c>
      <c r="BZ35" s="598"/>
      <c r="CA35" s="598"/>
      <c r="CB35" s="598"/>
      <c r="CC35" s="598"/>
      <c r="CD35" s="598"/>
      <c r="CE35" s="598"/>
      <c r="CF35" s="598"/>
      <c r="CG35" s="598"/>
      <c r="CH35" s="598"/>
      <c r="CI35" s="598"/>
      <c r="CJ35" s="598"/>
      <c r="CK35" s="598"/>
      <c r="CL35" s="598"/>
      <c r="CM35" s="598"/>
      <c r="CN35" s="181"/>
      <c r="CO35" s="597">
        <f t="shared" ref="CO35:CO43" si="3">IF(CQ35="","",CO34+1)</f>
        <v>28</v>
      </c>
      <c r="CP35" s="597"/>
      <c r="CQ35" s="598" t="str">
        <f>IF('各会計、関係団体の財政状況及び健全化判断比率'!BS8="","",'各会計、関係団体の財政状況及び健全化判断比率'!BS8)</f>
        <v>富山市民文化事業団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5">
      <c r="A36" s="181"/>
      <c r="B36" s="205"/>
      <c r="C36" s="597">
        <f>IF(E36="","",C35+1)</f>
        <v>3</v>
      </c>
      <c r="D36" s="597"/>
      <c r="E36" s="598" t="str">
        <f>IF('各会計、関係団体の財政状況及び健全化判断比率'!B9="","",'各会計、関係団体の財政状況及び健全化判断比率'!B9)</f>
        <v>富山市母子父子寡婦福祉資金貸付事業特別会計</v>
      </c>
      <c r="F36" s="598"/>
      <c r="G36" s="598"/>
      <c r="H36" s="598"/>
      <c r="I36" s="598"/>
      <c r="J36" s="598"/>
      <c r="K36" s="598"/>
      <c r="L36" s="598"/>
      <c r="M36" s="598"/>
      <c r="N36" s="598"/>
      <c r="O36" s="598"/>
      <c r="P36" s="598"/>
      <c r="Q36" s="598"/>
      <c r="R36" s="598"/>
      <c r="S36" s="598"/>
      <c r="T36" s="181"/>
      <c r="U36" s="597">
        <f t="shared" ref="U36:U43" si="4">IF(W36="","",U35+1)</f>
        <v>10</v>
      </c>
      <c r="V36" s="597"/>
      <c r="W36" s="598" t="str">
        <f>IF('各会計、関係団体の財政状況及び健全化判断比率'!B30="","",'各会計、関係団体の財政状況及び健全化判断比率'!B30)</f>
        <v>富山市介護保険事業特別会計</v>
      </c>
      <c r="X36" s="598"/>
      <c r="Y36" s="598"/>
      <c r="Z36" s="598"/>
      <c r="AA36" s="598"/>
      <c r="AB36" s="598"/>
      <c r="AC36" s="598"/>
      <c r="AD36" s="598"/>
      <c r="AE36" s="598"/>
      <c r="AF36" s="598"/>
      <c r="AG36" s="598"/>
      <c r="AH36" s="598"/>
      <c r="AI36" s="598"/>
      <c r="AJ36" s="598"/>
      <c r="AK36" s="598"/>
      <c r="AL36" s="181"/>
      <c r="AM36" s="597">
        <f t="shared" si="0"/>
        <v>15</v>
      </c>
      <c r="AN36" s="597"/>
      <c r="AO36" s="598" t="str">
        <f>IF('各会計、関係団体の財政状況及び健全化判断比率'!B35="","",'各会計、関係団体の財政状況及び健全化判断比率'!B35)</f>
        <v>富山市公共下水道事業会計</v>
      </c>
      <c r="AP36" s="598"/>
      <c r="AQ36" s="598"/>
      <c r="AR36" s="598"/>
      <c r="AS36" s="598"/>
      <c r="AT36" s="598"/>
      <c r="AU36" s="598"/>
      <c r="AV36" s="598"/>
      <c r="AW36" s="598"/>
      <c r="AX36" s="598"/>
      <c r="AY36" s="598"/>
      <c r="AZ36" s="598"/>
      <c r="BA36" s="598"/>
      <c r="BB36" s="598"/>
      <c r="BC36" s="598"/>
      <c r="BD36" s="181"/>
      <c r="BE36" s="597">
        <f t="shared" si="1"/>
        <v>19</v>
      </c>
      <c r="BF36" s="597"/>
      <c r="BG36" s="598" t="str">
        <f>IF('各会計、関係団体の財政状況及び健全化判断比率'!B39="","",'各会計、関係団体の財政状況及び健全化判断比率'!B39)</f>
        <v>富山市公設地方卸売市場事業特別会計</v>
      </c>
      <c r="BH36" s="598"/>
      <c r="BI36" s="598"/>
      <c r="BJ36" s="598"/>
      <c r="BK36" s="598"/>
      <c r="BL36" s="598"/>
      <c r="BM36" s="598"/>
      <c r="BN36" s="598"/>
      <c r="BO36" s="598"/>
      <c r="BP36" s="598"/>
      <c r="BQ36" s="598"/>
      <c r="BR36" s="598"/>
      <c r="BS36" s="598"/>
      <c r="BT36" s="598"/>
      <c r="BU36" s="598"/>
      <c r="BV36" s="181"/>
      <c r="BW36" s="597">
        <f t="shared" si="2"/>
        <v>23</v>
      </c>
      <c r="BX36" s="597"/>
      <c r="BY36" s="598" t="str">
        <f>IF('各会計、関係団体の財政状況及び健全化判断比率'!B70="","",'各会計、関係団体の財政状況及び健全化判断比率'!B70)</f>
        <v>三郷利田用水市町村組合</v>
      </c>
      <c r="BZ36" s="598"/>
      <c r="CA36" s="598"/>
      <c r="CB36" s="598"/>
      <c r="CC36" s="598"/>
      <c r="CD36" s="598"/>
      <c r="CE36" s="598"/>
      <c r="CF36" s="598"/>
      <c r="CG36" s="598"/>
      <c r="CH36" s="598"/>
      <c r="CI36" s="598"/>
      <c r="CJ36" s="598"/>
      <c r="CK36" s="598"/>
      <c r="CL36" s="598"/>
      <c r="CM36" s="598"/>
      <c r="CN36" s="181"/>
      <c r="CO36" s="597">
        <f t="shared" si="3"/>
        <v>29</v>
      </c>
      <c r="CP36" s="597"/>
      <c r="CQ36" s="598" t="str">
        <f>IF('各会計、関係団体の財政状況及び健全化判断比率'!BS9="","",'各会計、関係団体の財政状況及び健全化判断比率'!BS9)</f>
        <v>富山市シルバー人材センター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5">
      <c r="A37" s="181"/>
      <c r="B37" s="205"/>
      <c r="C37" s="597">
        <f>IF(E37="","",C36+1)</f>
        <v>4</v>
      </c>
      <c r="D37" s="597"/>
      <c r="E37" s="598" t="str">
        <f>IF('各会計、関係団体の財政状況及び健全化判断比率'!B10="","",'各会計、関係団体の財政状況及び健全化判断比率'!B10)</f>
        <v>富山市まちなか診療所事業特別会計</v>
      </c>
      <c r="F37" s="598"/>
      <c r="G37" s="598"/>
      <c r="H37" s="598"/>
      <c r="I37" s="598"/>
      <c r="J37" s="598"/>
      <c r="K37" s="598"/>
      <c r="L37" s="598"/>
      <c r="M37" s="598"/>
      <c r="N37" s="598"/>
      <c r="O37" s="598"/>
      <c r="P37" s="598"/>
      <c r="Q37" s="598"/>
      <c r="R37" s="598"/>
      <c r="S37" s="598"/>
      <c r="T37" s="181"/>
      <c r="U37" s="597">
        <f t="shared" si="4"/>
        <v>11</v>
      </c>
      <c r="V37" s="597"/>
      <c r="W37" s="598" t="str">
        <f>IF('各会計、関係団体の財政状況及び健全化判断比率'!B31="","",'各会計、関係団体の財政状況及び健全化判断比率'!B31)</f>
        <v>富山市国民健康保険事業特別会計</v>
      </c>
      <c r="X37" s="598"/>
      <c r="Y37" s="598"/>
      <c r="Z37" s="598"/>
      <c r="AA37" s="598"/>
      <c r="AB37" s="598"/>
      <c r="AC37" s="598"/>
      <c r="AD37" s="598"/>
      <c r="AE37" s="598"/>
      <c r="AF37" s="598"/>
      <c r="AG37" s="598"/>
      <c r="AH37" s="598"/>
      <c r="AI37" s="598"/>
      <c r="AJ37" s="598"/>
      <c r="AK37" s="598"/>
      <c r="AL37" s="181"/>
      <c r="AM37" s="597">
        <f t="shared" si="0"/>
        <v>16</v>
      </c>
      <c r="AN37" s="597"/>
      <c r="AO37" s="598" t="str">
        <f>IF('各会計、関係団体の財政状況及び健全化判断比率'!B36="","",'各会計、関係団体の財政状況及び健全化判断比率'!B36)</f>
        <v>富山市病院事業会計</v>
      </c>
      <c r="AP37" s="598"/>
      <c r="AQ37" s="598"/>
      <c r="AR37" s="598"/>
      <c r="AS37" s="598"/>
      <c r="AT37" s="598"/>
      <c r="AU37" s="598"/>
      <c r="AV37" s="598"/>
      <c r="AW37" s="598"/>
      <c r="AX37" s="598"/>
      <c r="AY37" s="598"/>
      <c r="AZ37" s="598"/>
      <c r="BA37" s="598"/>
      <c r="BB37" s="598"/>
      <c r="BC37" s="598"/>
      <c r="BD37" s="181"/>
      <c r="BE37" s="597">
        <f t="shared" si="1"/>
        <v>20</v>
      </c>
      <c r="BF37" s="597"/>
      <c r="BG37" s="598" t="str">
        <f>IF('各会計、関係団体の財政状況及び健全化判断比率'!B40="","",'各会計、関係団体の財政状況及び健全化判断比率'!B40)</f>
        <v>富山市企業団地造成事業特別会計</v>
      </c>
      <c r="BH37" s="598"/>
      <c r="BI37" s="598"/>
      <c r="BJ37" s="598"/>
      <c r="BK37" s="598"/>
      <c r="BL37" s="598"/>
      <c r="BM37" s="598"/>
      <c r="BN37" s="598"/>
      <c r="BO37" s="598"/>
      <c r="BP37" s="598"/>
      <c r="BQ37" s="598"/>
      <c r="BR37" s="598"/>
      <c r="BS37" s="598"/>
      <c r="BT37" s="598"/>
      <c r="BU37" s="598"/>
      <c r="BV37" s="181"/>
      <c r="BW37" s="597">
        <f t="shared" si="2"/>
        <v>24</v>
      </c>
      <c r="BX37" s="597"/>
      <c r="BY37" s="598" t="str">
        <f>IF('各会計、関係団体の財政状況及び健全化判断比率'!B71="","",'各会計、関係団体の財政状況及び健全化判断比率'!B71)</f>
        <v>常願寺川右岸水防市町村組合</v>
      </c>
      <c r="BZ37" s="598"/>
      <c r="CA37" s="598"/>
      <c r="CB37" s="598"/>
      <c r="CC37" s="598"/>
      <c r="CD37" s="598"/>
      <c r="CE37" s="598"/>
      <c r="CF37" s="598"/>
      <c r="CG37" s="598"/>
      <c r="CH37" s="598"/>
      <c r="CI37" s="598"/>
      <c r="CJ37" s="598"/>
      <c r="CK37" s="598"/>
      <c r="CL37" s="598"/>
      <c r="CM37" s="598"/>
      <c r="CN37" s="181"/>
      <c r="CO37" s="597">
        <f t="shared" si="3"/>
        <v>30</v>
      </c>
      <c r="CP37" s="597"/>
      <c r="CQ37" s="598" t="str">
        <f>IF('各会計、関係団体の財政状況及び健全化判断比率'!BS10="","",'各会計、関係団体の財政状況及び健全化判断比率'!BS10)</f>
        <v>富山市生活環境サービス</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5">
      <c r="A38" s="181"/>
      <c r="B38" s="205"/>
      <c r="C38" s="597">
        <f t="shared" ref="C38:C43" si="5">IF(E38="","",C37+1)</f>
        <v>5</v>
      </c>
      <c r="D38" s="597"/>
      <c r="E38" s="598" t="str">
        <f>IF('各会計、関係団体の財政状況及び健全化判断比率'!B11="","",'各会計、関係団体の財政状況及び健全化判断比率'!B11)</f>
        <v>富山市牛岳温泉健康センター事業特別会計</v>
      </c>
      <c r="F38" s="598"/>
      <c r="G38" s="598"/>
      <c r="H38" s="598"/>
      <c r="I38" s="598"/>
      <c r="J38" s="598"/>
      <c r="K38" s="598"/>
      <c r="L38" s="598"/>
      <c r="M38" s="598"/>
      <c r="N38" s="598"/>
      <c r="O38" s="598"/>
      <c r="P38" s="598"/>
      <c r="Q38" s="598"/>
      <c r="R38" s="598"/>
      <c r="S38" s="598"/>
      <c r="T38" s="181"/>
      <c r="U38" s="597">
        <f t="shared" si="4"/>
        <v>12</v>
      </c>
      <c r="V38" s="597"/>
      <c r="W38" s="598" t="str">
        <f>IF('各会計、関係団体の財政状況及び健全化判断比率'!B32="","",'各会計、関係団体の財政状況及び健全化判断比率'!B32)</f>
        <v>富山市競輪事業特別会計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25</v>
      </c>
      <c r="BX38" s="597"/>
      <c r="BY38" s="598" t="str">
        <f>IF('各会計、関係団体の財政状況及び健全化判断比率'!B72="","",'各会計、関係団体の財政状況及び健全化判断比率'!B72)</f>
        <v>富山県後期高齢者医療広域連合（一般会計）</v>
      </c>
      <c r="BZ38" s="598"/>
      <c r="CA38" s="598"/>
      <c r="CB38" s="598"/>
      <c r="CC38" s="598"/>
      <c r="CD38" s="598"/>
      <c r="CE38" s="598"/>
      <c r="CF38" s="598"/>
      <c r="CG38" s="598"/>
      <c r="CH38" s="598"/>
      <c r="CI38" s="598"/>
      <c r="CJ38" s="598"/>
      <c r="CK38" s="598"/>
      <c r="CL38" s="598"/>
      <c r="CM38" s="598"/>
      <c r="CN38" s="181"/>
      <c r="CO38" s="597">
        <f t="shared" si="3"/>
        <v>31</v>
      </c>
      <c r="CP38" s="597"/>
      <c r="CQ38" s="598" t="str">
        <f>IF('各会計、関係団体の財政状況及び健全化判断比率'!BS11="","",'各会計、関係団体の財政状況及び健全化判断比率'!BS11)</f>
        <v>富山市勤労者福祉サービスセンター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5">
      <c r="A39" s="181"/>
      <c r="B39" s="205"/>
      <c r="C39" s="597">
        <f t="shared" si="5"/>
        <v>6</v>
      </c>
      <c r="D39" s="597"/>
      <c r="E39" s="598" t="str">
        <f>IF('各会計、関係団体の財政状況及び健全化判断比率'!B12="","",'各会計、関係団体の財政状況及び健全化判断比率'!B12)</f>
        <v>富山市軌道整備事業特別会計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26</v>
      </c>
      <c r="BX39" s="597"/>
      <c r="BY39" s="598" t="str">
        <f>IF('各会計、関係団体の財政状況及び健全化判断比率'!B73="","",'各会計、関係団体の財政状況及び健全化判断比率'!B73)</f>
        <v>富山県後期高齢者医療広域連合（後期高齢者医療事業特別会計）</v>
      </c>
      <c r="BZ39" s="598"/>
      <c r="CA39" s="598"/>
      <c r="CB39" s="598"/>
      <c r="CC39" s="598"/>
      <c r="CD39" s="598"/>
      <c r="CE39" s="598"/>
      <c r="CF39" s="598"/>
      <c r="CG39" s="598"/>
      <c r="CH39" s="598"/>
      <c r="CI39" s="598"/>
      <c r="CJ39" s="598"/>
      <c r="CK39" s="598"/>
      <c r="CL39" s="598"/>
      <c r="CM39" s="598"/>
      <c r="CN39" s="181"/>
      <c r="CO39" s="597">
        <f t="shared" si="3"/>
        <v>32</v>
      </c>
      <c r="CP39" s="597"/>
      <c r="CQ39" s="598" t="str">
        <f>IF('各会計、関係団体の財政状況及び健全化判断比率'!BS12="","",'各会計、関係団体の財政状況及び健全化判断比率'!BS12)</f>
        <v>富山市ガラス工芸センター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5">
      <c r="A40" s="181"/>
      <c r="B40" s="205"/>
      <c r="C40" s="597">
        <f t="shared" si="5"/>
        <v>7</v>
      </c>
      <c r="D40" s="597"/>
      <c r="E40" s="598" t="str">
        <f>IF('各会計、関係団体の財政状況及び健全化判断比率'!B13="","",'各会計、関係団体の財政状況及び健全化判断比率'!B13)</f>
        <v>富山市賃貸住宅・店舗事業特別会計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33</v>
      </c>
      <c r="CP40" s="597"/>
      <c r="CQ40" s="598" t="str">
        <f>IF('各会計、関係団体の財政状況及び健全化判断比率'!BS13="","",'各会計、関係団体の財政状況及び健全化判断比率'!BS13)</f>
        <v>岩瀬カナル会館</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34</v>
      </c>
      <c r="CP41" s="597"/>
      <c r="CQ41" s="598" t="str">
        <f>IF('各会計、関係団体の財政状況及び健全化判断比率'!BS14="","",'各会計、関係団体の財政状況及び健全化判断比率'!BS14)</f>
        <v>富山市ファミリーパーク公社</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35</v>
      </c>
      <c r="CP42" s="597"/>
      <c r="CQ42" s="598" t="str">
        <f>IF('各会計、関係団体の財政状況及び健全化判断比率'!BS15="","",'各会計、関係団体の財政状況及び健全化判断比率'!BS15)</f>
        <v>富山市体育協会</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36</v>
      </c>
      <c r="CP43" s="597"/>
      <c r="CQ43" s="598" t="str">
        <f>IF('各会計、関係団体の財政状況及び健全化判断比率'!BS16="","",'各会計、関係団体の財政状況及び健全化判断比率'!BS16)</f>
        <v>富山市学校給食会</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5"/>
    <row r="55" spans="5:113" x14ac:dyDescent="0.25"/>
    <row r="56" spans="5:113" x14ac:dyDescent="0.25"/>
  </sheetData>
  <sheetProtection algorithmName="SHA-512" hashValue="p+DiO1LQqQgTjYFNsl9lXXPYOTx0EjGKDFGc2/23Cm+xPTpa5FMppiCWdjZE9WOGZ9vVdkzG3aSCkVEPpYe0Ow==" saltValue="2FiiQ4uUADCfqP/LF84c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5"/>
  <cols>
    <col min="1" max="1" width="1.59765625" style="214" customWidth="1"/>
    <col min="2" max="2" width="2.3984375" style="214" customWidth="1"/>
    <col min="3" max="16" width="2.59765625" style="214" customWidth="1"/>
    <col min="17" max="17" width="2.3984375" style="214" customWidth="1"/>
    <col min="18" max="95" width="1.59765625" style="214" customWidth="1"/>
    <col min="96" max="133" width="1.59765625" style="226" customWidth="1"/>
    <col min="134" max="143" width="1.597656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5">
      <c r="B5" s="609" t="s">
        <v>230</v>
      </c>
      <c r="C5" s="610"/>
      <c r="D5" s="610"/>
      <c r="E5" s="610"/>
      <c r="F5" s="610"/>
      <c r="G5" s="610"/>
      <c r="H5" s="610"/>
      <c r="I5" s="610"/>
      <c r="J5" s="610"/>
      <c r="K5" s="610"/>
      <c r="L5" s="610"/>
      <c r="M5" s="610"/>
      <c r="N5" s="610"/>
      <c r="O5" s="610"/>
      <c r="P5" s="610"/>
      <c r="Q5" s="611"/>
      <c r="R5" s="612">
        <v>76720387</v>
      </c>
      <c r="S5" s="613"/>
      <c r="T5" s="613"/>
      <c r="U5" s="613"/>
      <c r="V5" s="613"/>
      <c r="W5" s="613"/>
      <c r="X5" s="613"/>
      <c r="Y5" s="614"/>
      <c r="Z5" s="615">
        <v>40.299999999999997</v>
      </c>
      <c r="AA5" s="615"/>
      <c r="AB5" s="615"/>
      <c r="AC5" s="615"/>
      <c r="AD5" s="616">
        <v>72596277</v>
      </c>
      <c r="AE5" s="616"/>
      <c r="AF5" s="616"/>
      <c r="AG5" s="616"/>
      <c r="AH5" s="616"/>
      <c r="AI5" s="616"/>
      <c r="AJ5" s="616"/>
      <c r="AK5" s="616"/>
      <c r="AL5" s="617">
        <v>70</v>
      </c>
      <c r="AM5" s="618"/>
      <c r="AN5" s="618"/>
      <c r="AO5" s="619"/>
      <c r="AP5" s="609" t="s">
        <v>231</v>
      </c>
      <c r="AQ5" s="610"/>
      <c r="AR5" s="610"/>
      <c r="AS5" s="610"/>
      <c r="AT5" s="610"/>
      <c r="AU5" s="610"/>
      <c r="AV5" s="610"/>
      <c r="AW5" s="610"/>
      <c r="AX5" s="610"/>
      <c r="AY5" s="610"/>
      <c r="AZ5" s="610"/>
      <c r="BA5" s="610"/>
      <c r="BB5" s="610"/>
      <c r="BC5" s="610"/>
      <c r="BD5" s="610"/>
      <c r="BE5" s="610"/>
      <c r="BF5" s="611"/>
      <c r="BG5" s="623">
        <v>68817701</v>
      </c>
      <c r="BH5" s="624"/>
      <c r="BI5" s="624"/>
      <c r="BJ5" s="624"/>
      <c r="BK5" s="624"/>
      <c r="BL5" s="624"/>
      <c r="BM5" s="624"/>
      <c r="BN5" s="625"/>
      <c r="BO5" s="626">
        <v>89.7</v>
      </c>
      <c r="BP5" s="626"/>
      <c r="BQ5" s="626"/>
      <c r="BR5" s="626"/>
      <c r="BS5" s="627">
        <v>2069387</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5">
      <c r="B6" s="620" t="s">
        <v>235</v>
      </c>
      <c r="C6" s="621"/>
      <c r="D6" s="621"/>
      <c r="E6" s="621"/>
      <c r="F6" s="621"/>
      <c r="G6" s="621"/>
      <c r="H6" s="621"/>
      <c r="I6" s="621"/>
      <c r="J6" s="621"/>
      <c r="K6" s="621"/>
      <c r="L6" s="621"/>
      <c r="M6" s="621"/>
      <c r="N6" s="621"/>
      <c r="O6" s="621"/>
      <c r="P6" s="621"/>
      <c r="Q6" s="622"/>
      <c r="R6" s="623">
        <v>1405879</v>
      </c>
      <c r="S6" s="624"/>
      <c r="T6" s="624"/>
      <c r="U6" s="624"/>
      <c r="V6" s="624"/>
      <c r="W6" s="624"/>
      <c r="X6" s="624"/>
      <c r="Y6" s="625"/>
      <c r="Z6" s="626">
        <v>0.7</v>
      </c>
      <c r="AA6" s="626"/>
      <c r="AB6" s="626"/>
      <c r="AC6" s="626"/>
      <c r="AD6" s="627">
        <v>1405879</v>
      </c>
      <c r="AE6" s="627"/>
      <c r="AF6" s="627"/>
      <c r="AG6" s="627"/>
      <c r="AH6" s="627"/>
      <c r="AI6" s="627"/>
      <c r="AJ6" s="627"/>
      <c r="AK6" s="627"/>
      <c r="AL6" s="628">
        <v>1.4</v>
      </c>
      <c r="AM6" s="629"/>
      <c r="AN6" s="629"/>
      <c r="AO6" s="630"/>
      <c r="AP6" s="620" t="s">
        <v>236</v>
      </c>
      <c r="AQ6" s="621"/>
      <c r="AR6" s="621"/>
      <c r="AS6" s="621"/>
      <c r="AT6" s="621"/>
      <c r="AU6" s="621"/>
      <c r="AV6" s="621"/>
      <c r="AW6" s="621"/>
      <c r="AX6" s="621"/>
      <c r="AY6" s="621"/>
      <c r="AZ6" s="621"/>
      <c r="BA6" s="621"/>
      <c r="BB6" s="621"/>
      <c r="BC6" s="621"/>
      <c r="BD6" s="621"/>
      <c r="BE6" s="621"/>
      <c r="BF6" s="622"/>
      <c r="BG6" s="623">
        <v>68817701</v>
      </c>
      <c r="BH6" s="624"/>
      <c r="BI6" s="624"/>
      <c r="BJ6" s="624"/>
      <c r="BK6" s="624"/>
      <c r="BL6" s="624"/>
      <c r="BM6" s="624"/>
      <c r="BN6" s="625"/>
      <c r="BO6" s="626">
        <v>89.7</v>
      </c>
      <c r="BP6" s="626"/>
      <c r="BQ6" s="626"/>
      <c r="BR6" s="626"/>
      <c r="BS6" s="627">
        <v>2069387</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719641</v>
      </c>
      <c r="CS6" s="624"/>
      <c r="CT6" s="624"/>
      <c r="CU6" s="624"/>
      <c r="CV6" s="624"/>
      <c r="CW6" s="624"/>
      <c r="CX6" s="624"/>
      <c r="CY6" s="625"/>
      <c r="CZ6" s="617">
        <v>0.4</v>
      </c>
      <c r="DA6" s="618"/>
      <c r="DB6" s="618"/>
      <c r="DC6" s="634"/>
      <c r="DD6" s="632" t="s">
        <v>130</v>
      </c>
      <c r="DE6" s="624"/>
      <c r="DF6" s="624"/>
      <c r="DG6" s="624"/>
      <c r="DH6" s="624"/>
      <c r="DI6" s="624"/>
      <c r="DJ6" s="624"/>
      <c r="DK6" s="624"/>
      <c r="DL6" s="624"/>
      <c r="DM6" s="624"/>
      <c r="DN6" s="624"/>
      <c r="DO6" s="624"/>
      <c r="DP6" s="625"/>
      <c r="DQ6" s="632">
        <v>719641</v>
      </c>
      <c r="DR6" s="624"/>
      <c r="DS6" s="624"/>
      <c r="DT6" s="624"/>
      <c r="DU6" s="624"/>
      <c r="DV6" s="624"/>
      <c r="DW6" s="624"/>
      <c r="DX6" s="624"/>
      <c r="DY6" s="624"/>
      <c r="DZ6" s="624"/>
      <c r="EA6" s="624"/>
      <c r="EB6" s="624"/>
      <c r="EC6" s="633"/>
    </row>
    <row r="7" spans="2:143" ht="11.25" customHeight="1" x14ac:dyDescent="0.25">
      <c r="B7" s="620" t="s">
        <v>238</v>
      </c>
      <c r="C7" s="621"/>
      <c r="D7" s="621"/>
      <c r="E7" s="621"/>
      <c r="F7" s="621"/>
      <c r="G7" s="621"/>
      <c r="H7" s="621"/>
      <c r="I7" s="621"/>
      <c r="J7" s="621"/>
      <c r="K7" s="621"/>
      <c r="L7" s="621"/>
      <c r="M7" s="621"/>
      <c r="N7" s="621"/>
      <c r="O7" s="621"/>
      <c r="P7" s="621"/>
      <c r="Q7" s="622"/>
      <c r="R7" s="623">
        <v>31215</v>
      </c>
      <c r="S7" s="624"/>
      <c r="T7" s="624"/>
      <c r="U7" s="624"/>
      <c r="V7" s="624"/>
      <c r="W7" s="624"/>
      <c r="X7" s="624"/>
      <c r="Y7" s="625"/>
      <c r="Z7" s="626">
        <v>0</v>
      </c>
      <c r="AA7" s="626"/>
      <c r="AB7" s="626"/>
      <c r="AC7" s="626"/>
      <c r="AD7" s="627">
        <v>31215</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33257113</v>
      </c>
      <c r="BH7" s="624"/>
      <c r="BI7" s="624"/>
      <c r="BJ7" s="624"/>
      <c r="BK7" s="624"/>
      <c r="BL7" s="624"/>
      <c r="BM7" s="624"/>
      <c r="BN7" s="625"/>
      <c r="BO7" s="626">
        <v>43.3</v>
      </c>
      <c r="BP7" s="626"/>
      <c r="BQ7" s="626"/>
      <c r="BR7" s="626"/>
      <c r="BS7" s="627">
        <v>2069387</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26305181</v>
      </c>
      <c r="CS7" s="624"/>
      <c r="CT7" s="624"/>
      <c r="CU7" s="624"/>
      <c r="CV7" s="624"/>
      <c r="CW7" s="624"/>
      <c r="CX7" s="624"/>
      <c r="CY7" s="625"/>
      <c r="CZ7" s="626">
        <v>14.2</v>
      </c>
      <c r="DA7" s="626"/>
      <c r="DB7" s="626"/>
      <c r="DC7" s="626"/>
      <c r="DD7" s="632">
        <v>8731781</v>
      </c>
      <c r="DE7" s="624"/>
      <c r="DF7" s="624"/>
      <c r="DG7" s="624"/>
      <c r="DH7" s="624"/>
      <c r="DI7" s="624"/>
      <c r="DJ7" s="624"/>
      <c r="DK7" s="624"/>
      <c r="DL7" s="624"/>
      <c r="DM7" s="624"/>
      <c r="DN7" s="624"/>
      <c r="DO7" s="624"/>
      <c r="DP7" s="625"/>
      <c r="DQ7" s="632">
        <v>15586412</v>
      </c>
      <c r="DR7" s="624"/>
      <c r="DS7" s="624"/>
      <c r="DT7" s="624"/>
      <c r="DU7" s="624"/>
      <c r="DV7" s="624"/>
      <c r="DW7" s="624"/>
      <c r="DX7" s="624"/>
      <c r="DY7" s="624"/>
      <c r="DZ7" s="624"/>
      <c r="EA7" s="624"/>
      <c r="EB7" s="624"/>
      <c r="EC7" s="633"/>
    </row>
    <row r="8" spans="2:143" ht="11.25" customHeight="1" x14ac:dyDescent="0.25">
      <c r="B8" s="620" t="s">
        <v>241</v>
      </c>
      <c r="C8" s="621"/>
      <c r="D8" s="621"/>
      <c r="E8" s="621"/>
      <c r="F8" s="621"/>
      <c r="G8" s="621"/>
      <c r="H8" s="621"/>
      <c r="I8" s="621"/>
      <c r="J8" s="621"/>
      <c r="K8" s="621"/>
      <c r="L8" s="621"/>
      <c r="M8" s="621"/>
      <c r="N8" s="621"/>
      <c r="O8" s="621"/>
      <c r="P8" s="621"/>
      <c r="Q8" s="622"/>
      <c r="R8" s="623">
        <v>393325</v>
      </c>
      <c r="S8" s="624"/>
      <c r="T8" s="624"/>
      <c r="U8" s="624"/>
      <c r="V8" s="624"/>
      <c r="W8" s="624"/>
      <c r="X8" s="624"/>
      <c r="Y8" s="625"/>
      <c r="Z8" s="626">
        <v>0.2</v>
      </c>
      <c r="AA8" s="626"/>
      <c r="AB8" s="626"/>
      <c r="AC8" s="626"/>
      <c r="AD8" s="627">
        <v>393325</v>
      </c>
      <c r="AE8" s="627"/>
      <c r="AF8" s="627"/>
      <c r="AG8" s="627"/>
      <c r="AH8" s="627"/>
      <c r="AI8" s="627"/>
      <c r="AJ8" s="627"/>
      <c r="AK8" s="627"/>
      <c r="AL8" s="628">
        <v>0.4</v>
      </c>
      <c r="AM8" s="629"/>
      <c r="AN8" s="629"/>
      <c r="AO8" s="630"/>
      <c r="AP8" s="620" t="s">
        <v>242</v>
      </c>
      <c r="AQ8" s="621"/>
      <c r="AR8" s="621"/>
      <c r="AS8" s="621"/>
      <c r="AT8" s="621"/>
      <c r="AU8" s="621"/>
      <c r="AV8" s="621"/>
      <c r="AW8" s="621"/>
      <c r="AX8" s="621"/>
      <c r="AY8" s="621"/>
      <c r="AZ8" s="621"/>
      <c r="BA8" s="621"/>
      <c r="BB8" s="621"/>
      <c r="BC8" s="621"/>
      <c r="BD8" s="621"/>
      <c r="BE8" s="621"/>
      <c r="BF8" s="622"/>
      <c r="BG8" s="623">
        <v>782032</v>
      </c>
      <c r="BH8" s="624"/>
      <c r="BI8" s="624"/>
      <c r="BJ8" s="624"/>
      <c r="BK8" s="624"/>
      <c r="BL8" s="624"/>
      <c r="BM8" s="624"/>
      <c r="BN8" s="625"/>
      <c r="BO8" s="626">
        <v>1</v>
      </c>
      <c r="BP8" s="626"/>
      <c r="BQ8" s="626"/>
      <c r="BR8" s="626"/>
      <c r="BS8" s="627" t="s">
        <v>139</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66143399</v>
      </c>
      <c r="CS8" s="624"/>
      <c r="CT8" s="624"/>
      <c r="CU8" s="624"/>
      <c r="CV8" s="624"/>
      <c r="CW8" s="624"/>
      <c r="CX8" s="624"/>
      <c r="CY8" s="625"/>
      <c r="CZ8" s="626">
        <v>35.700000000000003</v>
      </c>
      <c r="DA8" s="626"/>
      <c r="DB8" s="626"/>
      <c r="DC8" s="626"/>
      <c r="DD8" s="632">
        <v>1248330</v>
      </c>
      <c r="DE8" s="624"/>
      <c r="DF8" s="624"/>
      <c r="DG8" s="624"/>
      <c r="DH8" s="624"/>
      <c r="DI8" s="624"/>
      <c r="DJ8" s="624"/>
      <c r="DK8" s="624"/>
      <c r="DL8" s="624"/>
      <c r="DM8" s="624"/>
      <c r="DN8" s="624"/>
      <c r="DO8" s="624"/>
      <c r="DP8" s="625"/>
      <c r="DQ8" s="632">
        <v>33458602</v>
      </c>
      <c r="DR8" s="624"/>
      <c r="DS8" s="624"/>
      <c r="DT8" s="624"/>
      <c r="DU8" s="624"/>
      <c r="DV8" s="624"/>
      <c r="DW8" s="624"/>
      <c r="DX8" s="624"/>
      <c r="DY8" s="624"/>
      <c r="DZ8" s="624"/>
      <c r="EA8" s="624"/>
      <c r="EB8" s="624"/>
      <c r="EC8" s="633"/>
    </row>
    <row r="9" spans="2:143" ht="11.25" customHeight="1" x14ac:dyDescent="0.25">
      <c r="B9" s="620" t="s">
        <v>244</v>
      </c>
      <c r="C9" s="621"/>
      <c r="D9" s="621"/>
      <c r="E9" s="621"/>
      <c r="F9" s="621"/>
      <c r="G9" s="621"/>
      <c r="H9" s="621"/>
      <c r="I9" s="621"/>
      <c r="J9" s="621"/>
      <c r="K9" s="621"/>
      <c r="L9" s="621"/>
      <c r="M9" s="621"/>
      <c r="N9" s="621"/>
      <c r="O9" s="621"/>
      <c r="P9" s="621"/>
      <c r="Q9" s="622"/>
      <c r="R9" s="623">
        <v>280419</v>
      </c>
      <c r="S9" s="624"/>
      <c r="T9" s="624"/>
      <c r="U9" s="624"/>
      <c r="V9" s="624"/>
      <c r="W9" s="624"/>
      <c r="X9" s="624"/>
      <c r="Y9" s="625"/>
      <c r="Z9" s="626">
        <v>0.1</v>
      </c>
      <c r="AA9" s="626"/>
      <c r="AB9" s="626"/>
      <c r="AC9" s="626"/>
      <c r="AD9" s="627">
        <v>280419</v>
      </c>
      <c r="AE9" s="627"/>
      <c r="AF9" s="627"/>
      <c r="AG9" s="627"/>
      <c r="AH9" s="627"/>
      <c r="AI9" s="627"/>
      <c r="AJ9" s="627"/>
      <c r="AK9" s="627"/>
      <c r="AL9" s="628">
        <v>0.3</v>
      </c>
      <c r="AM9" s="629"/>
      <c r="AN9" s="629"/>
      <c r="AO9" s="630"/>
      <c r="AP9" s="620" t="s">
        <v>245</v>
      </c>
      <c r="AQ9" s="621"/>
      <c r="AR9" s="621"/>
      <c r="AS9" s="621"/>
      <c r="AT9" s="621"/>
      <c r="AU9" s="621"/>
      <c r="AV9" s="621"/>
      <c r="AW9" s="621"/>
      <c r="AX9" s="621"/>
      <c r="AY9" s="621"/>
      <c r="AZ9" s="621"/>
      <c r="BA9" s="621"/>
      <c r="BB9" s="621"/>
      <c r="BC9" s="621"/>
      <c r="BD9" s="621"/>
      <c r="BE9" s="621"/>
      <c r="BF9" s="622"/>
      <c r="BG9" s="623">
        <v>24482589</v>
      </c>
      <c r="BH9" s="624"/>
      <c r="BI9" s="624"/>
      <c r="BJ9" s="624"/>
      <c r="BK9" s="624"/>
      <c r="BL9" s="624"/>
      <c r="BM9" s="624"/>
      <c r="BN9" s="625"/>
      <c r="BO9" s="626">
        <v>31.9</v>
      </c>
      <c r="BP9" s="626"/>
      <c r="BQ9" s="626"/>
      <c r="BR9" s="626"/>
      <c r="BS9" s="627" t="s">
        <v>246</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13289943</v>
      </c>
      <c r="CS9" s="624"/>
      <c r="CT9" s="624"/>
      <c r="CU9" s="624"/>
      <c r="CV9" s="624"/>
      <c r="CW9" s="624"/>
      <c r="CX9" s="624"/>
      <c r="CY9" s="625"/>
      <c r="CZ9" s="626">
        <v>7.2</v>
      </c>
      <c r="DA9" s="626"/>
      <c r="DB9" s="626"/>
      <c r="DC9" s="626"/>
      <c r="DD9" s="632">
        <v>455847</v>
      </c>
      <c r="DE9" s="624"/>
      <c r="DF9" s="624"/>
      <c r="DG9" s="624"/>
      <c r="DH9" s="624"/>
      <c r="DI9" s="624"/>
      <c r="DJ9" s="624"/>
      <c r="DK9" s="624"/>
      <c r="DL9" s="624"/>
      <c r="DM9" s="624"/>
      <c r="DN9" s="624"/>
      <c r="DO9" s="624"/>
      <c r="DP9" s="625"/>
      <c r="DQ9" s="632">
        <v>9343506</v>
      </c>
      <c r="DR9" s="624"/>
      <c r="DS9" s="624"/>
      <c r="DT9" s="624"/>
      <c r="DU9" s="624"/>
      <c r="DV9" s="624"/>
      <c r="DW9" s="624"/>
      <c r="DX9" s="624"/>
      <c r="DY9" s="624"/>
      <c r="DZ9" s="624"/>
      <c r="EA9" s="624"/>
      <c r="EB9" s="624"/>
      <c r="EC9" s="633"/>
    </row>
    <row r="10" spans="2:143" ht="11.25" customHeight="1" x14ac:dyDescent="0.25">
      <c r="B10" s="620" t="s">
        <v>248</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139</v>
      </c>
      <c r="AE10" s="627"/>
      <c r="AF10" s="627"/>
      <c r="AG10" s="627"/>
      <c r="AH10" s="627"/>
      <c r="AI10" s="627"/>
      <c r="AJ10" s="627"/>
      <c r="AK10" s="627"/>
      <c r="AL10" s="628" t="s">
        <v>130</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1764286</v>
      </c>
      <c r="BH10" s="624"/>
      <c r="BI10" s="624"/>
      <c r="BJ10" s="624"/>
      <c r="BK10" s="624"/>
      <c r="BL10" s="624"/>
      <c r="BM10" s="624"/>
      <c r="BN10" s="625"/>
      <c r="BO10" s="626">
        <v>2.2999999999999998</v>
      </c>
      <c r="BP10" s="626"/>
      <c r="BQ10" s="626"/>
      <c r="BR10" s="626"/>
      <c r="BS10" s="627">
        <v>292985</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622304</v>
      </c>
      <c r="CS10" s="624"/>
      <c r="CT10" s="624"/>
      <c r="CU10" s="624"/>
      <c r="CV10" s="624"/>
      <c r="CW10" s="624"/>
      <c r="CX10" s="624"/>
      <c r="CY10" s="625"/>
      <c r="CZ10" s="626">
        <v>0.3</v>
      </c>
      <c r="DA10" s="626"/>
      <c r="DB10" s="626"/>
      <c r="DC10" s="626"/>
      <c r="DD10" s="632">
        <v>24391</v>
      </c>
      <c r="DE10" s="624"/>
      <c r="DF10" s="624"/>
      <c r="DG10" s="624"/>
      <c r="DH10" s="624"/>
      <c r="DI10" s="624"/>
      <c r="DJ10" s="624"/>
      <c r="DK10" s="624"/>
      <c r="DL10" s="624"/>
      <c r="DM10" s="624"/>
      <c r="DN10" s="624"/>
      <c r="DO10" s="624"/>
      <c r="DP10" s="625"/>
      <c r="DQ10" s="632">
        <v>191669</v>
      </c>
      <c r="DR10" s="624"/>
      <c r="DS10" s="624"/>
      <c r="DT10" s="624"/>
      <c r="DU10" s="624"/>
      <c r="DV10" s="624"/>
      <c r="DW10" s="624"/>
      <c r="DX10" s="624"/>
      <c r="DY10" s="624"/>
      <c r="DZ10" s="624"/>
      <c r="EA10" s="624"/>
      <c r="EB10" s="624"/>
      <c r="EC10" s="633"/>
    </row>
    <row r="11" spans="2:143" ht="11.25" customHeight="1" x14ac:dyDescent="0.25">
      <c r="B11" s="620" t="s">
        <v>251</v>
      </c>
      <c r="C11" s="621"/>
      <c r="D11" s="621"/>
      <c r="E11" s="621"/>
      <c r="F11" s="621"/>
      <c r="G11" s="621"/>
      <c r="H11" s="621"/>
      <c r="I11" s="621"/>
      <c r="J11" s="621"/>
      <c r="K11" s="621"/>
      <c r="L11" s="621"/>
      <c r="M11" s="621"/>
      <c r="N11" s="621"/>
      <c r="O11" s="621"/>
      <c r="P11" s="621"/>
      <c r="Q11" s="622"/>
      <c r="R11" s="623">
        <v>11155219</v>
      </c>
      <c r="S11" s="624"/>
      <c r="T11" s="624"/>
      <c r="U11" s="624"/>
      <c r="V11" s="624"/>
      <c r="W11" s="624"/>
      <c r="X11" s="624"/>
      <c r="Y11" s="625"/>
      <c r="Z11" s="628">
        <v>5.9</v>
      </c>
      <c r="AA11" s="629"/>
      <c r="AB11" s="629"/>
      <c r="AC11" s="635"/>
      <c r="AD11" s="632">
        <v>11155219</v>
      </c>
      <c r="AE11" s="624"/>
      <c r="AF11" s="624"/>
      <c r="AG11" s="624"/>
      <c r="AH11" s="624"/>
      <c r="AI11" s="624"/>
      <c r="AJ11" s="624"/>
      <c r="AK11" s="625"/>
      <c r="AL11" s="628">
        <v>10.8</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6228206</v>
      </c>
      <c r="BH11" s="624"/>
      <c r="BI11" s="624"/>
      <c r="BJ11" s="624"/>
      <c r="BK11" s="624"/>
      <c r="BL11" s="624"/>
      <c r="BM11" s="624"/>
      <c r="BN11" s="625"/>
      <c r="BO11" s="626">
        <v>8.1</v>
      </c>
      <c r="BP11" s="626"/>
      <c r="BQ11" s="626"/>
      <c r="BR11" s="626"/>
      <c r="BS11" s="627">
        <v>1776402</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4737848</v>
      </c>
      <c r="CS11" s="624"/>
      <c r="CT11" s="624"/>
      <c r="CU11" s="624"/>
      <c r="CV11" s="624"/>
      <c r="CW11" s="624"/>
      <c r="CX11" s="624"/>
      <c r="CY11" s="625"/>
      <c r="CZ11" s="626">
        <v>2.6</v>
      </c>
      <c r="DA11" s="626"/>
      <c r="DB11" s="626"/>
      <c r="DC11" s="626"/>
      <c r="DD11" s="632">
        <v>1065132</v>
      </c>
      <c r="DE11" s="624"/>
      <c r="DF11" s="624"/>
      <c r="DG11" s="624"/>
      <c r="DH11" s="624"/>
      <c r="DI11" s="624"/>
      <c r="DJ11" s="624"/>
      <c r="DK11" s="624"/>
      <c r="DL11" s="624"/>
      <c r="DM11" s="624"/>
      <c r="DN11" s="624"/>
      <c r="DO11" s="624"/>
      <c r="DP11" s="625"/>
      <c r="DQ11" s="632">
        <v>3041445</v>
      </c>
      <c r="DR11" s="624"/>
      <c r="DS11" s="624"/>
      <c r="DT11" s="624"/>
      <c r="DU11" s="624"/>
      <c r="DV11" s="624"/>
      <c r="DW11" s="624"/>
      <c r="DX11" s="624"/>
      <c r="DY11" s="624"/>
      <c r="DZ11" s="624"/>
      <c r="EA11" s="624"/>
      <c r="EB11" s="624"/>
      <c r="EC11" s="633"/>
    </row>
    <row r="12" spans="2:143" ht="11.25" customHeight="1" x14ac:dyDescent="0.25">
      <c r="B12" s="620" t="s">
        <v>254</v>
      </c>
      <c r="C12" s="621"/>
      <c r="D12" s="621"/>
      <c r="E12" s="621"/>
      <c r="F12" s="621"/>
      <c r="G12" s="621"/>
      <c r="H12" s="621"/>
      <c r="I12" s="621"/>
      <c r="J12" s="621"/>
      <c r="K12" s="621"/>
      <c r="L12" s="621"/>
      <c r="M12" s="621"/>
      <c r="N12" s="621"/>
      <c r="O12" s="621"/>
      <c r="P12" s="621"/>
      <c r="Q12" s="622"/>
      <c r="R12" s="623">
        <v>59433</v>
      </c>
      <c r="S12" s="624"/>
      <c r="T12" s="624"/>
      <c r="U12" s="624"/>
      <c r="V12" s="624"/>
      <c r="W12" s="624"/>
      <c r="X12" s="624"/>
      <c r="Y12" s="625"/>
      <c r="Z12" s="626">
        <v>0</v>
      </c>
      <c r="AA12" s="626"/>
      <c r="AB12" s="626"/>
      <c r="AC12" s="626"/>
      <c r="AD12" s="627">
        <v>59433</v>
      </c>
      <c r="AE12" s="627"/>
      <c r="AF12" s="627"/>
      <c r="AG12" s="627"/>
      <c r="AH12" s="627"/>
      <c r="AI12" s="627"/>
      <c r="AJ12" s="627"/>
      <c r="AK12" s="627"/>
      <c r="AL12" s="628">
        <v>0.1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31419468</v>
      </c>
      <c r="BH12" s="624"/>
      <c r="BI12" s="624"/>
      <c r="BJ12" s="624"/>
      <c r="BK12" s="624"/>
      <c r="BL12" s="624"/>
      <c r="BM12" s="624"/>
      <c r="BN12" s="625"/>
      <c r="BO12" s="626">
        <v>41</v>
      </c>
      <c r="BP12" s="626"/>
      <c r="BQ12" s="626"/>
      <c r="BR12" s="626"/>
      <c r="BS12" s="627" t="s">
        <v>130</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4832115</v>
      </c>
      <c r="CS12" s="624"/>
      <c r="CT12" s="624"/>
      <c r="CU12" s="624"/>
      <c r="CV12" s="624"/>
      <c r="CW12" s="624"/>
      <c r="CX12" s="624"/>
      <c r="CY12" s="625"/>
      <c r="CZ12" s="626">
        <v>2.6</v>
      </c>
      <c r="DA12" s="626"/>
      <c r="DB12" s="626"/>
      <c r="DC12" s="626"/>
      <c r="DD12" s="632">
        <v>842616</v>
      </c>
      <c r="DE12" s="624"/>
      <c r="DF12" s="624"/>
      <c r="DG12" s="624"/>
      <c r="DH12" s="624"/>
      <c r="DI12" s="624"/>
      <c r="DJ12" s="624"/>
      <c r="DK12" s="624"/>
      <c r="DL12" s="624"/>
      <c r="DM12" s="624"/>
      <c r="DN12" s="624"/>
      <c r="DO12" s="624"/>
      <c r="DP12" s="625"/>
      <c r="DQ12" s="632">
        <v>3639300</v>
      </c>
      <c r="DR12" s="624"/>
      <c r="DS12" s="624"/>
      <c r="DT12" s="624"/>
      <c r="DU12" s="624"/>
      <c r="DV12" s="624"/>
      <c r="DW12" s="624"/>
      <c r="DX12" s="624"/>
      <c r="DY12" s="624"/>
      <c r="DZ12" s="624"/>
      <c r="EA12" s="624"/>
      <c r="EB12" s="624"/>
      <c r="EC12" s="633"/>
    </row>
    <row r="13" spans="2:143" ht="11.25" customHeight="1" x14ac:dyDescent="0.25">
      <c r="B13" s="620" t="s">
        <v>257</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31218040</v>
      </c>
      <c r="BH13" s="624"/>
      <c r="BI13" s="624"/>
      <c r="BJ13" s="624"/>
      <c r="BK13" s="624"/>
      <c r="BL13" s="624"/>
      <c r="BM13" s="624"/>
      <c r="BN13" s="625"/>
      <c r="BO13" s="626">
        <v>40.700000000000003</v>
      </c>
      <c r="BP13" s="626"/>
      <c r="BQ13" s="626"/>
      <c r="BR13" s="626"/>
      <c r="BS13" s="627" t="s">
        <v>139</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22390490</v>
      </c>
      <c r="CS13" s="624"/>
      <c r="CT13" s="624"/>
      <c r="CU13" s="624"/>
      <c r="CV13" s="624"/>
      <c r="CW13" s="624"/>
      <c r="CX13" s="624"/>
      <c r="CY13" s="625"/>
      <c r="CZ13" s="626">
        <v>12.1</v>
      </c>
      <c r="DA13" s="626"/>
      <c r="DB13" s="626"/>
      <c r="DC13" s="626"/>
      <c r="DD13" s="632">
        <v>8197693</v>
      </c>
      <c r="DE13" s="624"/>
      <c r="DF13" s="624"/>
      <c r="DG13" s="624"/>
      <c r="DH13" s="624"/>
      <c r="DI13" s="624"/>
      <c r="DJ13" s="624"/>
      <c r="DK13" s="624"/>
      <c r="DL13" s="624"/>
      <c r="DM13" s="624"/>
      <c r="DN13" s="624"/>
      <c r="DO13" s="624"/>
      <c r="DP13" s="625"/>
      <c r="DQ13" s="632">
        <v>14069557</v>
      </c>
      <c r="DR13" s="624"/>
      <c r="DS13" s="624"/>
      <c r="DT13" s="624"/>
      <c r="DU13" s="624"/>
      <c r="DV13" s="624"/>
      <c r="DW13" s="624"/>
      <c r="DX13" s="624"/>
      <c r="DY13" s="624"/>
      <c r="DZ13" s="624"/>
      <c r="EA13" s="624"/>
      <c r="EB13" s="624"/>
      <c r="EC13" s="633"/>
    </row>
    <row r="14" spans="2:143" ht="11.25" customHeight="1" x14ac:dyDescent="0.25">
      <c r="B14" s="620" t="s">
        <v>260</v>
      </c>
      <c r="C14" s="621"/>
      <c r="D14" s="621"/>
      <c r="E14" s="621"/>
      <c r="F14" s="621"/>
      <c r="G14" s="621"/>
      <c r="H14" s="621"/>
      <c r="I14" s="621"/>
      <c r="J14" s="621"/>
      <c r="K14" s="621"/>
      <c r="L14" s="621"/>
      <c r="M14" s="621"/>
      <c r="N14" s="621"/>
      <c r="O14" s="621"/>
      <c r="P14" s="621"/>
      <c r="Q14" s="622"/>
      <c r="R14" s="623">
        <v>2771</v>
      </c>
      <c r="S14" s="624"/>
      <c r="T14" s="624"/>
      <c r="U14" s="624"/>
      <c r="V14" s="624"/>
      <c r="W14" s="624"/>
      <c r="X14" s="624"/>
      <c r="Y14" s="625"/>
      <c r="Z14" s="626">
        <v>0</v>
      </c>
      <c r="AA14" s="626"/>
      <c r="AB14" s="626"/>
      <c r="AC14" s="626"/>
      <c r="AD14" s="627">
        <v>2771</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1305795</v>
      </c>
      <c r="BH14" s="624"/>
      <c r="BI14" s="624"/>
      <c r="BJ14" s="624"/>
      <c r="BK14" s="624"/>
      <c r="BL14" s="624"/>
      <c r="BM14" s="624"/>
      <c r="BN14" s="625"/>
      <c r="BO14" s="626">
        <v>1.7</v>
      </c>
      <c r="BP14" s="626"/>
      <c r="BQ14" s="626"/>
      <c r="BR14" s="626"/>
      <c r="BS14" s="627" t="s">
        <v>130</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4855907</v>
      </c>
      <c r="CS14" s="624"/>
      <c r="CT14" s="624"/>
      <c r="CU14" s="624"/>
      <c r="CV14" s="624"/>
      <c r="CW14" s="624"/>
      <c r="CX14" s="624"/>
      <c r="CY14" s="625"/>
      <c r="CZ14" s="626">
        <v>2.6</v>
      </c>
      <c r="DA14" s="626"/>
      <c r="DB14" s="626"/>
      <c r="DC14" s="626"/>
      <c r="DD14" s="632">
        <v>713942</v>
      </c>
      <c r="DE14" s="624"/>
      <c r="DF14" s="624"/>
      <c r="DG14" s="624"/>
      <c r="DH14" s="624"/>
      <c r="DI14" s="624"/>
      <c r="DJ14" s="624"/>
      <c r="DK14" s="624"/>
      <c r="DL14" s="624"/>
      <c r="DM14" s="624"/>
      <c r="DN14" s="624"/>
      <c r="DO14" s="624"/>
      <c r="DP14" s="625"/>
      <c r="DQ14" s="632">
        <v>4031531</v>
      </c>
      <c r="DR14" s="624"/>
      <c r="DS14" s="624"/>
      <c r="DT14" s="624"/>
      <c r="DU14" s="624"/>
      <c r="DV14" s="624"/>
      <c r="DW14" s="624"/>
      <c r="DX14" s="624"/>
      <c r="DY14" s="624"/>
      <c r="DZ14" s="624"/>
      <c r="EA14" s="624"/>
      <c r="EB14" s="624"/>
      <c r="EC14" s="633"/>
    </row>
    <row r="15" spans="2:143" ht="11.25" customHeight="1" x14ac:dyDescent="0.25">
      <c r="B15" s="620" t="s">
        <v>263</v>
      </c>
      <c r="C15" s="621"/>
      <c r="D15" s="621"/>
      <c r="E15" s="621"/>
      <c r="F15" s="621"/>
      <c r="G15" s="621"/>
      <c r="H15" s="621"/>
      <c r="I15" s="621"/>
      <c r="J15" s="621"/>
      <c r="K15" s="621"/>
      <c r="L15" s="621"/>
      <c r="M15" s="621"/>
      <c r="N15" s="621"/>
      <c r="O15" s="621"/>
      <c r="P15" s="621"/>
      <c r="Q15" s="622"/>
      <c r="R15" s="623" t="s">
        <v>246</v>
      </c>
      <c r="S15" s="624"/>
      <c r="T15" s="624"/>
      <c r="U15" s="624"/>
      <c r="V15" s="624"/>
      <c r="W15" s="624"/>
      <c r="X15" s="624"/>
      <c r="Y15" s="625"/>
      <c r="Z15" s="626" t="s">
        <v>246</v>
      </c>
      <c r="AA15" s="626"/>
      <c r="AB15" s="626"/>
      <c r="AC15" s="626"/>
      <c r="AD15" s="627" t="s">
        <v>139</v>
      </c>
      <c r="AE15" s="627"/>
      <c r="AF15" s="627"/>
      <c r="AG15" s="627"/>
      <c r="AH15" s="627"/>
      <c r="AI15" s="627"/>
      <c r="AJ15" s="627"/>
      <c r="AK15" s="627"/>
      <c r="AL15" s="628" t="s">
        <v>130</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2835325</v>
      </c>
      <c r="BH15" s="624"/>
      <c r="BI15" s="624"/>
      <c r="BJ15" s="624"/>
      <c r="BK15" s="624"/>
      <c r="BL15" s="624"/>
      <c r="BM15" s="624"/>
      <c r="BN15" s="625"/>
      <c r="BO15" s="626">
        <v>3.7</v>
      </c>
      <c r="BP15" s="626"/>
      <c r="BQ15" s="626"/>
      <c r="BR15" s="626"/>
      <c r="BS15" s="627" t="s">
        <v>130</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19410910</v>
      </c>
      <c r="CS15" s="624"/>
      <c r="CT15" s="624"/>
      <c r="CU15" s="624"/>
      <c r="CV15" s="624"/>
      <c r="CW15" s="624"/>
      <c r="CX15" s="624"/>
      <c r="CY15" s="625"/>
      <c r="CZ15" s="626">
        <v>10.5</v>
      </c>
      <c r="DA15" s="626"/>
      <c r="DB15" s="626"/>
      <c r="DC15" s="626"/>
      <c r="DD15" s="632">
        <v>4421559</v>
      </c>
      <c r="DE15" s="624"/>
      <c r="DF15" s="624"/>
      <c r="DG15" s="624"/>
      <c r="DH15" s="624"/>
      <c r="DI15" s="624"/>
      <c r="DJ15" s="624"/>
      <c r="DK15" s="624"/>
      <c r="DL15" s="624"/>
      <c r="DM15" s="624"/>
      <c r="DN15" s="624"/>
      <c r="DO15" s="624"/>
      <c r="DP15" s="625"/>
      <c r="DQ15" s="632">
        <v>14547285</v>
      </c>
      <c r="DR15" s="624"/>
      <c r="DS15" s="624"/>
      <c r="DT15" s="624"/>
      <c r="DU15" s="624"/>
      <c r="DV15" s="624"/>
      <c r="DW15" s="624"/>
      <c r="DX15" s="624"/>
      <c r="DY15" s="624"/>
      <c r="DZ15" s="624"/>
      <c r="EA15" s="624"/>
      <c r="EB15" s="624"/>
      <c r="EC15" s="633"/>
    </row>
    <row r="16" spans="2:143" ht="11.25" customHeight="1" x14ac:dyDescent="0.25">
      <c r="B16" s="620" t="s">
        <v>266</v>
      </c>
      <c r="C16" s="621"/>
      <c r="D16" s="621"/>
      <c r="E16" s="621"/>
      <c r="F16" s="621"/>
      <c r="G16" s="621"/>
      <c r="H16" s="621"/>
      <c r="I16" s="621"/>
      <c r="J16" s="621"/>
      <c r="K16" s="621"/>
      <c r="L16" s="621"/>
      <c r="M16" s="621"/>
      <c r="N16" s="621"/>
      <c r="O16" s="621"/>
      <c r="P16" s="621"/>
      <c r="Q16" s="622"/>
      <c r="R16" s="623">
        <v>130844</v>
      </c>
      <c r="S16" s="624"/>
      <c r="T16" s="624"/>
      <c r="U16" s="624"/>
      <c r="V16" s="624"/>
      <c r="W16" s="624"/>
      <c r="X16" s="624"/>
      <c r="Y16" s="625"/>
      <c r="Z16" s="626">
        <v>0.1</v>
      </c>
      <c r="AA16" s="626"/>
      <c r="AB16" s="626"/>
      <c r="AC16" s="626"/>
      <c r="AD16" s="627">
        <v>130844</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246</v>
      </c>
      <c r="BP16" s="626"/>
      <c r="BQ16" s="626"/>
      <c r="BR16" s="626"/>
      <c r="BS16" s="627" t="s">
        <v>246</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133278</v>
      </c>
      <c r="CS16" s="624"/>
      <c r="CT16" s="624"/>
      <c r="CU16" s="624"/>
      <c r="CV16" s="624"/>
      <c r="CW16" s="624"/>
      <c r="CX16" s="624"/>
      <c r="CY16" s="625"/>
      <c r="CZ16" s="626">
        <v>0.1</v>
      </c>
      <c r="DA16" s="626"/>
      <c r="DB16" s="626"/>
      <c r="DC16" s="626"/>
      <c r="DD16" s="632" t="s">
        <v>246</v>
      </c>
      <c r="DE16" s="624"/>
      <c r="DF16" s="624"/>
      <c r="DG16" s="624"/>
      <c r="DH16" s="624"/>
      <c r="DI16" s="624"/>
      <c r="DJ16" s="624"/>
      <c r="DK16" s="624"/>
      <c r="DL16" s="624"/>
      <c r="DM16" s="624"/>
      <c r="DN16" s="624"/>
      <c r="DO16" s="624"/>
      <c r="DP16" s="625"/>
      <c r="DQ16" s="632">
        <v>60030</v>
      </c>
      <c r="DR16" s="624"/>
      <c r="DS16" s="624"/>
      <c r="DT16" s="624"/>
      <c r="DU16" s="624"/>
      <c r="DV16" s="624"/>
      <c r="DW16" s="624"/>
      <c r="DX16" s="624"/>
      <c r="DY16" s="624"/>
      <c r="DZ16" s="624"/>
      <c r="EA16" s="624"/>
      <c r="EB16" s="624"/>
      <c r="EC16" s="633"/>
    </row>
    <row r="17" spans="2:133" ht="11.25" customHeight="1" x14ac:dyDescent="0.25">
      <c r="B17" s="620" t="s">
        <v>269</v>
      </c>
      <c r="C17" s="621"/>
      <c r="D17" s="621"/>
      <c r="E17" s="621"/>
      <c r="F17" s="621"/>
      <c r="G17" s="621"/>
      <c r="H17" s="621"/>
      <c r="I17" s="621"/>
      <c r="J17" s="621"/>
      <c r="K17" s="621"/>
      <c r="L17" s="621"/>
      <c r="M17" s="621"/>
      <c r="N17" s="621"/>
      <c r="O17" s="621"/>
      <c r="P17" s="621"/>
      <c r="Q17" s="622"/>
      <c r="R17" s="623">
        <v>1386999</v>
      </c>
      <c r="S17" s="624"/>
      <c r="T17" s="624"/>
      <c r="U17" s="624"/>
      <c r="V17" s="624"/>
      <c r="W17" s="624"/>
      <c r="X17" s="624"/>
      <c r="Y17" s="625"/>
      <c r="Z17" s="626">
        <v>0.7</v>
      </c>
      <c r="AA17" s="626"/>
      <c r="AB17" s="626"/>
      <c r="AC17" s="626"/>
      <c r="AD17" s="627">
        <v>1386999</v>
      </c>
      <c r="AE17" s="627"/>
      <c r="AF17" s="627"/>
      <c r="AG17" s="627"/>
      <c r="AH17" s="627"/>
      <c r="AI17" s="627"/>
      <c r="AJ17" s="627"/>
      <c r="AK17" s="627"/>
      <c r="AL17" s="628">
        <v>1.3</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246</v>
      </c>
      <c r="BP17" s="626"/>
      <c r="BQ17" s="626"/>
      <c r="BR17" s="626"/>
      <c r="BS17" s="627" t="s">
        <v>130</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22085832</v>
      </c>
      <c r="CS17" s="624"/>
      <c r="CT17" s="624"/>
      <c r="CU17" s="624"/>
      <c r="CV17" s="624"/>
      <c r="CW17" s="624"/>
      <c r="CX17" s="624"/>
      <c r="CY17" s="625"/>
      <c r="CZ17" s="626">
        <v>11.9</v>
      </c>
      <c r="DA17" s="626"/>
      <c r="DB17" s="626"/>
      <c r="DC17" s="626"/>
      <c r="DD17" s="632" t="s">
        <v>130</v>
      </c>
      <c r="DE17" s="624"/>
      <c r="DF17" s="624"/>
      <c r="DG17" s="624"/>
      <c r="DH17" s="624"/>
      <c r="DI17" s="624"/>
      <c r="DJ17" s="624"/>
      <c r="DK17" s="624"/>
      <c r="DL17" s="624"/>
      <c r="DM17" s="624"/>
      <c r="DN17" s="624"/>
      <c r="DO17" s="624"/>
      <c r="DP17" s="625"/>
      <c r="DQ17" s="632">
        <v>21164863</v>
      </c>
      <c r="DR17" s="624"/>
      <c r="DS17" s="624"/>
      <c r="DT17" s="624"/>
      <c r="DU17" s="624"/>
      <c r="DV17" s="624"/>
      <c r="DW17" s="624"/>
      <c r="DX17" s="624"/>
      <c r="DY17" s="624"/>
      <c r="DZ17" s="624"/>
      <c r="EA17" s="624"/>
      <c r="EB17" s="624"/>
      <c r="EC17" s="633"/>
    </row>
    <row r="18" spans="2:133" ht="11.25" customHeight="1" x14ac:dyDescent="0.25">
      <c r="B18" s="620" t="s">
        <v>272</v>
      </c>
      <c r="C18" s="621"/>
      <c r="D18" s="621"/>
      <c r="E18" s="621"/>
      <c r="F18" s="621"/>
      <c r="G18" s="621"/>
      <c r="H18" s="621"/>
      <c r="I18" s="621"/>
      <c r="J18" s="621"/>
      <c r="K18" s="621"/>
      <c r="L18" s="621"/>
      <c r="M18" s="621"/>
      <c r="N18" s="621"/>
      <c r="O18" s="621"/>
      <c r="P18" s="621"/>
      <c r="Q18" s="622"/>
      <c r="R18" s="623">
        <v>458407</v>
      </c>
      <c r="S18" s="624"/>
      <c r="T18" s="624"/>
      <c r="U18" s="624"/>
      <c r="V18" s="624"/>
      <c r="W18" s="624"/>
      <c r="X18" s="624"/>
      <c r="Y18" s="625"/>
      <c r="Z18" s="626">
        <v>0.2</v>
      </c>
      <c r="AA18" s="626"/>
      <c r="AB18" s="626"/>
      <c r="AC18" s="626"/>
      <c r="AD18" s="627">
        <v>458407</v>
      </c>
      <c r="AE18" s="627"/>
      <c r="AF18" s="627"/>
      <c r="AG18" s="627"/>
      <c r="AH18" s="627"/>
      <c r="AI18" s="627"/>
      <c r="AJ18" s="627"/>
      <c r="AK18" s="627"/>
      <c r="AL18" s="628">
        <v>0.4</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139</v>
      </c>
      <c r="BP18" s="626"/>
      <c r="BQ18" s="626"/>
      <c r="BR18" s="626"/>
      <c r="BS18" s="627" t="s">
        <v>139</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246</v>
      </c>
      <c r="CS18" s="624"/>
      <c r="CT18" s="624"/>
      <c r="CU18" s="624"/>
      <c r="CV18" s="624"/>
      <c r="CW18" s="624"/>
      <c r="CX18" s="624"/>
      <c r="CY18" s="625"/>
      <c r="CZ18" s="626" t="s">
        <v>130</v>
      </c>
      <c r="DA18" s="626"/>
      <c r="DB18" s="626"/>
      <c r="DC18" s="626"/>
      <c r="DD18" s="632" t="s">
        <v>246</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25">
      <c r="B19" s="620" t="s">
        <v>275</v>
      </c>
      <c r="C19" s="621"/>
      <c r="D19" s="621"/>
      <c r="E19" s="621"/>
      <c r="F19" s="621"/>
      <c r="G19" s="621"/>
      <c r="H19" s="621"/>
      <c r="I19" s="621"/>
      <c r="J19" s="621"/>
      <c r="K19" s="621"/>
      <c r="L19" s="621"/>
      <c r="M19" s="621"/>
      <c r="N19" s="621"/>
      <c r="O19" s="621"/>
      <c r="P19" s="621"/>
      <c r="Q19" s="622"/>
      <c r="R19" s="623">
        <v>436554</v>
      </c>
      <c r="S19" s="624"/>
      <c r="T19" s="624"/>
      <c r="U19" s="624"/>
      <c r="V19" s="624"/>
      <c r="W19" s="624"/>
      <c r="X19" s="624"/>
      <c r="Y19" s="625"/>
      <c r="Z19" s="626">
        <v>0.2</v>
      </c>
      <c r="AA19" s="626"/>
      <c r="AB19" s="626"/>
      <c r="AC19" s="626"/>
      <c r="AD19" s="627">
        <v>436554</v>
      </c>
      <c r="AE19" s="627"/>
      <c r="AF19" s="627"/>
      <c r="AG19" s="627"/>
      <c r="AH19" s="627"/>
      <c r="AI19" s="627"/>
      <c r="AJ19" s="627"/>
      <c r="AK19" s="627"/>
      <c r="AL19" s="628">
        <v>0.4</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7902686</v>
      </c>
      <c r="BH19" s="624"/>
      <c r="BI19" s="624"/>
      <c r="BJ19" s="624"/>
      <c r="BK19" s="624"/>
      <c r="BL19" s="624"/>
      <c r="BM19" s="624"/>
      <c r="BN19" s="625"/>
      <c r="BO19" s="626">
        <v>10.3</v>
      </c>
      <c r="BP19" s="626"/>
      <c r="BQ19" s="626"/>
      <c r="BR19" s="626"/>
      <c r="BS19" s="627" t="s">
        <v>130</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246</v>
      </c>
      <c r="CS19" s="624"/>
      <c r="CT19" s="624"/>
      <c r="CU19" s="624"/>
      <c r="CV19" s="624"/>
      <c r="CW19" s="624"/>
      <c r="CX19" s="624"/>
      <c r="CY19" s="625"/>
      <c r="CZ19" s="626" t="s">
        <v>246</v>
      </c>
      <c r="DA19" s="626"/>
      <c r="DB19" s="626"/>
      <c r="DC19" s="626"/>
      <c r="DD19" s="632" t="s">
        <v>139</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25">
      <c r="B20" s="636" t="s">
        <v>278</v>
      </c>
      <c r="C20" s="637"/>
      <c r="D20" s="637"/>
      <c r="E20" s="637"/>
      <c r="F20" s="637"/>
      <c r="G20" s="637"/>
      <c r="H20" s="637"/>
      <c r="I20" s="637"/>
      <c r="J20" s="637"/>
      <c r="K20" s="637"/>
      <c r="L20" s="637"/>
      <c r="M20" s="637"/>
      <c r="N20" s="637"/>
      <c r="O20" s="637"/>
      <c r="P20" s="637"/>
      <c r="Q20" s="638"/>
      <c r="R20" s="623">
        <v>21853</v>
      </c>
      <c r="S20" s="624"/>
      <c r="T20" s="624"/>
      <c r="U20" s="624"/>
      <c r="V20" s="624"/>
      <c r="W20" s="624"/>
      <c r="X20" s="624"/>
      <c r="Y20" s="625"/>
      <c r="Z20" s="626">
        <v>0</v>
      </c>
      <c r="AA20" s="626"/>
      <c r="AB20" s="626"/>
      <c r="AC20" s="626"/>
      <c r="AD20" s="627">
        <v>21853</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7902686</v>
      </c>
      <c r="BH20" s="624"/>
      <c r="BI20" s="624"/>
      <c r="BJ20" s="624"/>
      <c r="BK20" s="624"/>
      <c r="BL20" s="624"/>
      <c r="BM20" s="624"/>
      <c r="BN20" s="625"/>
      <c r="BO20" s="626">
        <v>10.3</v>
      </c>
      <c r="BP20" s="626"/>
      <c r="BQ20" s="626"/>
      <c r="BR20" s="626"/>
      <c r="BS20" s="627" t="s">
        <v>246</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185526848</v>
      </c>
      <c r="CS20" s="624"/>
      <c r="CT20" s="624"/>
      <c r="CU20" s="624"/>
      <c r="CV20" s="624"/>
      <c r="CW20" s="624"/>
      <c r="CX20" s="624"/>
      <c r="CY20" s="625"/>
      <c r="CZ20" s="626">
        <v>100</v>
      </c>
      <c r="DA20" s="626"/>
      <c r="DB20" s="626"/>
      <c r="DC20" s="626"/>
      <c r="DD20" s="632">
        <v>25701291</v>
      </c>
      <c r="DE20" s="624"/>
      <c r="DF20" s="624"/>
      <c r="DG20" s="624"/>
      <c r="DH20" s="624"/>
      <c r="DI20" s="624"/>
      <c r="DJ20" s="624"/>
      <c r="DK20" s="624"/>
      <c r="DL20" s="624"/>
      <c r="DM20" s="624"/>
      <c r="DN20" s="624"/>
      <c r="DO20" s="624"/>
      <c r="DP20" s="625"/>
      <c r="DQ20" s="632">
        <v>119853841</v>
      </c>
      <c r="DR20" s="624"/>
      <c r="DS20" s="624"/>
      <c r="DT20" s="624"/>
      <c r="DU20" s="624"/>
      <c r="DV20" s="624"/>
      <c r="DW20" s="624"/>
      <c r="DX20" s="624"/>
      <c r="DY20" s="624"/>
      <c r="DZ20" s="624"/>
      <c r="EA20" s="624"/>
      <c r="EB20" s="624"/>
      <c r="EC20" s="633"/>
    </row>
    <row r="21" spans="2:133" ht="11.25" customHeight="1" x14ac:dyDescent="0.25">
      <c r="B21" s="620" t="s">
        <v>281</v>
      </c>
      <c r="C21" s="621"/>
      <c r="D21" s="621"/>
      <c r="E21" s="621"/>
      <c r="F21" s="621"/>
      <c r="G21" s="621"/>
      <c r="H21" s="621"/>
      <c r="I21" s="621"/>
      <c r="J21" s="621"/>
      <c r="K21" s="621"/>
      <c r="L21" s="621"/>
      <c r="M21" s="621"/>
      <c r="N21" s="621"/>
      <c r="O21" s="621"/>
      <c r="P21" s="621"/>
      <c r="Q21" s="622"/>
      <c r="R21" s="623">
        <v>18014953</v>
      </c>
      <c r="S21" s="624"/>
      <c r="T21" s="624"/>
      <c r="U21" s="624"/>
      <c r="V21" s="624"/>
      <c r="W21" s="624"/>
      <c r="X21" s="624"/>
      <c r="Y21" s="625"/>
      <c r="Z21" s="626">
        <v>9.5</v>
      </c>
      <c r="AA21" s="626"/>
      <c r="AB21" s="626"/>
      <c r="AC21" s="626"/>
      <c r="AD21" s="627">
        <v>15770703</v>
      </c>
      <c r="AE21" s="627"/>
      <c r="AF21" s="627"/>
      <c r="AG21" s="627"/>
      <c r="AH21" s="627"/>
      <c r="AI21" s="627"/>
      <c r="AJ21" s="627"/>
      <c r="AK21" s="627"/>
      <c r="AL21" s="628">
        <v>15.2</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65642</v>
      </c>
      <c r="BH21" s="624"/>
      <c r="BI21" s="624"/>
      <c r="BJ21" s="624"/>
      <c r="BK21" s="624"/>
      <c r="BL21" s="624"/>
      <c r="BM21" s="624"/>
      <c r="BN21" s="625"/>
      <c r="BO21" s="626">
        <v>0.1</v>
      </c>
      <c r="BP21" s="626"/>
      <c r="BQ21" s="626"/>
      <c r="BR21" s="626"/>
      <c r="BS21" s="627" t="s">
        <v>246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5">
      <c r="B22" s="620" t="s">
        <v>283</v>
      </c>
      <c r="C22" s="621"/>
      <c r="D22" s="621"/>
      <c r="E22" s="621"/>
      <c r="F22" s="621"/>
      <c r="G22" s="621"/>
      <c r="H22" s="621"/>
      <c r="I22" s="621"/>
      <c r="J22" s="621"/>
      <c r="K22" s="621"/>
      <c r="L22" s="621"/>
      <c r="M22" s="621"/>
      <c r="N22" s="621"/>
      <c r="O22" s="621"/>
      <c r="P22" s="621"/>
      <c r="Q22" s="622"/>
      <c r="R22" s="623">
        <v>15770703</v>
      </c>
      <c r="S22" s="624"/>
      <c r="T22" s="624"/>
      <c r="U22" s="624"/>
      <c r="V22" s="624"/>
      <c r="W22" s="624"/>
      <c r="X22" s="624"/>
      <c r="Y22" s="625"/>
      <c r="Z22" s="626">
        <v>8.3000000000000007</v>
      </c>
      <c r="AA22" s="626"/>
      <c r="AB22" s="626"/>
      <c r="AC22" s="626"/>
      <c r="AD22" s="627">
        <v>15770703</v>
      </c>
      <c r="AE22" s="627"/>
      <c r="AF22" s="627"/>
      <c r="AG22" s="627"/>
      <c r="AH22" s="627"/>
      <c r="AI22" s="627"/>
      <c r="AJ22" s="627"/>
      <c r="AK22" s="627"/>
      <c r="AL22" s="628">
        <v>15.2</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v>3712934</v>
      </c>
      <c r="BH22" s="624"/>
      <c r="BI22" s="624"/>
      <c r="BJ22" s="624"/>
      <c r="BK22" s="624"/>
      <c r="BL22" s="624"/>
      <c r="BM22" s="624"/>
      <c r="BN22" s="625"/>
      <c r="BO22" s="626">
        <v>4.8</v>
      </c>
      <c r="BP22" s="626"/>
      <c r="BQ22" s="626"/>
      <c r="BR22" s="626"/>
      <c r="BS22" s="627" t="s">
        <v>246</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5">
      <c r="B23" s="620" t="s">
        <v>286</v>
      </c>
      <c r="C23" s="621"/>
      <c r="D23" s="621"/>
      <c r="E23" s="621"/>
      <c r="F23" s="621"/>
      <c r="G23" s="621"/>
      <c r="H23" s="621"/>
      <c r="I23" s="621"/>
      <c r="J23" s="621"/>
      <c r="K23" s="621"/>
      <c r="L23" s="621"/>
      <c r="M23" s="621"/>
      <c r="N23" s="621"/>
      <c r="O23" s="621"/>
      <c r="P23" s="621"/>
      <c r="Q23" s="622"/>
      <c r="R23" s="623">
        <v>2244250</v>
      </c>
      <c r="S23" s="624"/>
      <c r="T23" s="624"/>
      <c r="U23" s="624"/>
      <c r="V23" s="624"/>
      <c r="W23" s="624"/>
      <c r="X23" s="624"/>
      <c r="Y23" s="625"/>
      <c r="Z23" s="626">
        <v>1.2</v>
      </c>
      <c r="AA23" s="626"/>
      <c r="AB23" s="626"/>
      <c r="AC23" s="626"/>
      <c r="AD23" s="627" t="s">
        <v>130</v>
      </c>
      <c r="AE23" s="627"/>
      <c r="AF23" s="627"/>
      <c r="AG23" s="627"/>
      <c r="AH23" s="627"/>
      <c r="AI23" s="627"/>
      <c r="AJ23" s="627"/>
      <c r="AK23" s="627"/>
      <c r="AL23" s="628" t="s">
        <v>139</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4124110</v>
      </c>
      <c r="BH23" s="624"/>
      <c r="BI23" s="624"/>
      <c r="BJ23" s="624"/>
      <c r="BK23" s="624"/>
      <c r="BL23" s="624"/>
      <c r="BM23" s="624"/>
      <c r="BN23" s="625"/>
      <c r="BO23" s="626">
        <v>5.4</v>
      </c>
      <c r="BP23" s="626"/>
      <c r="BQ23" s="626"/>
      <c r="BR23" s="626"/>
      <c r="BS23" s="627" t="s">
        <v>130</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25">
      <c r="B24" s="620" t="s">
        <v>293</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246</v>
      </c>
      <c r="AE24" s="627"/>
      <c r="AF24" s="627"/>
      <c r="AG24" s="627"/>
      <c r="AH24" s="627"/>
      <c r="AI24" s="627"/>
      <c r="AJ24" s="627"/>
      <c r="AK24" s="627"/>
      <c r="AL24" s="628" t="s">
        <v>139</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139</v>
      </c>
      <c r="BP24" s="626"/>
      <c r="BQ24" s="626"/>
      <c r="BR24" s="626"/>
      <c r="BS24" s="627" t="s">
        <v>130</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90368922</v>
      </c>
      <c r="CS24" s="613"/>
      <c r="CT24" s="613"/>
      <c r="CU24" s="613"/>
      <c r="CV24" s="613"/>
      <c r="CW24" s="613"/>
      <c r="CX24" s="613"/>
      <c r="CY24" s="614"/>
      <c r="CZ24" s="617">
        <v>48.7</v>
      </c>
      <c r="DA24" s="618"/>
      <c r="DB24" s="618"/>
      <c r="DC24" s="634"/>
      <c r="DD24" s="653">
        <v>58893205</v>
      </c>
      <c r="DE24" s="613"/>
      <c r="DF24" s="613"/>
      <c r="DG24" s="613"/>
      <c r="DH24" s="613"/>
      <c r="DI24" s="613"/>
      <c r="DJ24" s="613"/>
      <c r="DK24" s="614"/>
      <c r="DL24" s="653">
        <v>57359385</v>
      </c>
      <c r="DM24" s="613"/>
      <c r="DN24" s="613"/>
      <c r="DO24" s="613"/>
      <c r="DP24" s="613"/>
      <c r="DQ24" s="613"/>
      <c r="DR24" s="613"/>
      <c r="DS24" s="613"/>
      <c r="DT24" s="613"/>
      <c r="DU24" s="613"/>
      <c r="DV24" s="614"/>
      <c r="DW24" s="617">
        <v>53.3</v>
      </c>
      <c r="DX24" s="618"/>
      <c r="DY24" s="618"/>
      <c r="DZ24" s="618"/>
      <c r="EA24" s="618"/>
      <c r="EB24" s="618"/>
      <c r="EC24" s="619"/>
    </row>
    <row r="25" spans="2:133" ht="11.25" customHeight="1" x14ac:dyDescent="0.25">
      <c r="B25" s="620" t="s">
        <v>296</v>
      </c>
      <c r="C25" s="621"/>
      <c r="D25" s="621"/>
      <c r="E25" s="621"/>
      <c r="F25" s="621"/>
      <c r="G25" s="621"/>
      <c r="H25" s="621"/>
      <c r="I25" s="621"/>
      <c r="J25" s="621"/>
      <c r="K25" s="621"/>
      <c r="L25" s="621"/>
      <c r="M25" s="621"/>
      <c r="N25" s="621"/>
      <c r="O25" s="621"/>
      <c r="P25" s="621"/>
      <c r="Q25" s="622"/>
      <c r="R25" s="623">
        <v>110039851</v>
      </c>
      <c r="S25" s="624"/>
      <c r="T25" s="624"/>
      <c r="U25" s="624"/>
      <c r="V25" s="624"/>
      <c r="W25" s="624"/>
      <c r="X25" s="624"/>
      <c r="Y25" s="625"/>
      <c r="Z25" s="626">
        <v>57.9</v>
      </c>
      <c r="AA25" s="626"/>
      <c r="AB25" s="626"/>
      <c r="AC25" s="626"/>
      <c r="AD25" s="627">
        <v>103671491</v>
      </c>
      <c r="AE25" s="627"/>
      <c r="AF25" s="627"/>
      <c r="AG25" s="627"/>
      <c r="AH25" s="627"/>
      <c r="AI25" s="627"/>
      <c r="AJ25" s="627"/>
      <c r="AK25" s="627"/>
      <c r="AL25" s="628">
        <v>99.9</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26072418</v>
      </c>
      <c r="CS25" s="654"/>
      <c r="CT25" s="654"/>
      <c r="CU25" s="654"/>
      <c r="CV25" s="654"/>
      <c r="CW25" s="654"/>
      <c r="CX25" s="654"/>
      <c r="CY25" s="655"/>
      <c r="CZ25" s="628">
        <v>14.1</v>
      </c>
      <c r="DA25" s="656"/>
      <c r="DB25" s="656"/>
      <c r="DC25" s="658"/>
      <c r="DD25" s="632">
        <v>24079159</v>
      </c>
      <c r="DE25" s="654"/>
      <c r="DF25" s="654"/>
      <c r="DG25" s="654"/>
      <c r="DH25" s="654"/>
      <c r="DI25" s="654"/>
      <c r="DJ25" s="654"/>
      <c r="DK25" s="655"/>
      <c r="DL25" s="632">
        <v>23909562</v>
      </c>
      <c r="DM25" s="654"/>
      <c r="DN25" s="654"/>
      <c r="DO25" s="654"/>
      <c r="DP25" s="654"/>
      <c r="DQ25" s="654"/>
      <c r="DR25" s="654"/>
      <c r="DS25" s="654"/>
      <c r="DT25" s="654"/>
      <c r="DU25" s="654"/>
      <c r="DV25" s="655"/>
      <c r="DW25" s="628">
        <v>22.2</v>
      </c>
      <c r="DX25" s="656"/>
      <c r="DY25" s="656"/>
      <c r="DZ25" s="656"/>
      <c r="EA25" s="656"/>
      <c r="EB25" s="656"/>
      <c r="EC25" s="657"/>
    </row>
    <row r="26" spans="2:133" ht="11.25" customHeight="1" x14ac:dyDescent="0.25">
      <c r="B26" s="620" t="s">
        <v>299</v>
      </c>
      <c r="C26" s="621"/>
      <c r="D26" s="621"/>
      <c r="E26" s="621"/>
      <c r="F26" s="621"/>
      <c r="G26" s="621"/>
      <c r="H26" s="621"/>
      <c r="I26" s="621"/>
      <c r="J26" s="621"/>
      <c r="K26" s="621"/>
      <c r="L26" s="621"/>
      <c r="M26" s="621"/>
      <c r="N26" s="621"/>
      <c r="O26" s="621"/>
      <c r="P26" s="621"/>
      <c r="Q26" s="622"/>
      <c r="R26" s="623">
        <v>53968</v>
      </c>
      <c r="S26" s="624"/>
      <c r="T26" s="624"/>
      <c r="U26" s="624"/>
      <c r="V26" s="624"/>
      <c r="W26" s="624"/>
      <c r="X26" s="624"/>
      <c r="Y26" s="625"/>
      <c r="Z26" s="626">
        <v>0</v>
      </c>
      <c r="AA26" s="626"/>
      <c r="AB26" s="626"/>
      <c r="AC26" s="626"/>
      <c r="AD26" s="627">
        <v>53968</v>
      </c>
      <c r="AE26" s="627"/>
      <c r="AF26" s="627"/>
      <c r="AG26" s="627"/>
      <c r="AH26" s="627"/>
      <c r="AI26" s="627"/>
      <c r="AJ26" s="627"/>
      <c r="AK26" s="627"/>
      <c r="AL26" s="628">
        <v>0.1</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246</v>
      </c>
      <c r="BP26" s="626"/>
      <c r="BQ26" s="626"/>
      <c r="BR26" s="626"/>
      <c r="BS26" s="627" t="s">
        <v>246</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17706122</v>
      </c>
      <c r="CS26" s="624"/>
      <c r="CT26" s="624"/>
      <c r="CU26" s="624"/>
      <c r="CV26" s="624"/>
      <c r="CW26" s="624"/>
      <c r="CX26" s="624"/>
      <c r="CY26" s="625"/>
      <c r="CZ26" s="628">
        <v>9.5</v>
      </c>
      <c r="DA26" s="656"/>
      <c r="DB26" s="656"/>
      <c r="DC26" s="658"/>
      <c r="DD26" s="632">
        <v>16192343</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6"/>
      <c r="DY26" s="656"/>
      <c r="DZ26" s="656"/>
      <c r="EA26" s="656"/>
      <c r="EB26" s="656"/>
      <c r="EC26" s="657"/>
    </row>
    <row r="27" spans="2:133" ht="11.25" customHeight="1" x14ac:dyDescent="0.25">
      <c r="B27" s="620" t="s">
        <v>302</v>
      </c>
      <c r="C27" s="621"/>
      <c r="D27" s="621"/>
      <c r="E27" s="621"/>
      <c r="F27" s="621"/>
      <c r="G27" s="621"/>
      <c r="H27" s="621"/>
      <c r="I27" s="621"/>
      <c r="J27" s="621"/>
      <c r="K27" s="621"/>
      <c r="L27" s="621"/>
      <c r="M27" s="621"/>
      <c r="N27" s="621"/>
      <c r="O27" s="621"/>
      <c r="P27" s="621"/>
      <c r="Q27" s="622"/>
      <c r="R27" s="623">
        <v>332791</v>
      </c>
      <c r="S27" s="624"/>
      <c r="T27" s="624"/>
      <c r="U27" s="624"/>
      <c r="V27" s="624"/>
      <c r="W27" s="624"/>
      <c r="X27" s="624"/>
      <c r="Y27" s="625"/>
      <c r="Z27" s="626">
        <v>0.2</v>
      </c>
      <c r="AA27" s="626"/>
      <c r="AB27" s="626"/>
      <c r="AC27" s="626"/>
      <c r="AD27" s="627" t="s">
        <v>130</v>
      </c>
      <c r="AE27" s="627"/>
      <c r="AF27" s="627"/>
      <c r="AG27" s="627"/>
      <c r="AH27" s="627"/>
      <c r="AI27" s="627"/>
      <c r="AJ27" s="627"/>
      <c r="AK27" s="627"/>
      <c r="AL27" s="628" t="s">
        <v>130</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76720387</v>
      </c>
      <c r="BH27" s="624"/>
      <c r="BI27" s="624"/>
      <c r="BJ27" s="624"/>
      <c r="BK27" s="624"/>
      <c r="BL27" s="624"/>
      <c r="BM27" s="624"/>
      <c r="BN27" s="625"/>
      <c r="BO27" s="626">
        <v>100</v>
      </c>
      <c r="BP27" s="626"/>
      <c r="BQ27" s="626"/>
      <c r="BR27" s="626"/>
      <c r="BS27" s="627">
        <v>2069387</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42210672</v>
      </c>
      <c r="CS27" s="654"/>
      <c r="CT27" s="654"/>
      <c r="CU27" s="654"/>
      <c r="CV27" s="654"/>
      <c r="CW27" s="654"/>
      <c r="CX27" s="654"/>
      <c r="CY27" s="655"/>
      <c r="CZ27" s="628">
        <v>22.8</v>
      </c>
      <c r="DA27" s="656"/>
      <c r="DB27" s="656"/>
      <c r="DC27" s="658"/>
      <c r="DD27" s="632">
        <v>13649183</v>
      </c>
      <c r="DE27" s="654"/>
      <c r="DF27" s="654"/>
      <c r="DG27" s="654"/>
      <c r="DH27" s="654"/>
      <c r="DI27" s="654"/>
      <c r="DJ27" s="654"/>
      <c r="DK27" s="655"/>
      <c r="DL27" s="632">
        <v>12297509</v>
      </c>
      <c r="DM27" s="654"/>
      <c r="DN27" s="654"/>
      <c r="DO27" s="654"/>
      <c r="DP27" s="654"/>
      <c r="DQ27" s="654"/>
      <c r="DR27" s="654"/>
      <c r="DS27" s="654"/>
      <c r="DT27" s="654"/>
      <c r="DU27" s="654"/>
      <c r="DV27" s="655"/>
      <c r="DW27" s="628">
        <v>11.4</v>
      </c>
      <c r="DX27" s="656"/>
      <c r="DY27" s="656"/>
      <c r="DZ27" s="656"/>
      <c r="EA27" s="656"/>
      <c r="EB27" s="656"/>
      <c r="EC27" s="657"/>
    </row>
    <row r="28" spans="2:133" ht="11.25" customHeight="1" x14ac:dyDescent="0.25">
      <c r="B28" s="620" t="s">
        <v>305</v>
      </c>
      <c r="C28" s="621"/>
      <c r="D28" s="621"/>
      <c r="E28" s="621"/>
      <c r="F28" s="621"/>
      <c r="G28" s="621"/>
      <c r="H28" s="621"/>
      <c r="I28" s="621"/>
      <c r="J28" s="621"/>
      <c r="K28" s="621"/>
      <c r="L28" s="621"/>
      <c r="M28" s="621"/>
      <c r="N28" s="621"/>
      <c r="O28" s="621"/>
      <c r="P28" s="621"/>
      <c r="Q28" s="622"/>
      <c r="R28" s="623">
        <v>2297777</v>
      </c>
      <c r="S28" s="624"/>
      <c r="T28" s="624"/>
      <c r="U28" s="624"/>
      <c r="V28" s="624"/>
      <c r="W28" s="624"/>
      <c r="X28" s="624"/>
      <c r="Y28" s="625"/>
      <c r="Z28" s="626">
        <v>1.2</v>
      </c>
      <c r="AA28" s="626"/>
      <c r="AB28" s="626"/>
      <c r="AC28" s="626"/>
      <c r="AD28" s="627" t="s">
        <v>246</v>
      </c>
      <c r="AE28" s="627"/>
      <c r="AF28" s="627"/>
      <c r="AG28" s="627"/>
      <c r="AH28" s="627"/>
      <c r="AI28" s="627"/>
      <c r="AJ28" s="627"/>
      <c r="AK28" s="627"/>
      <c r="AL28" s="628" t="s">
        <v>130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22085832</v>
      </c>
      <c r="CS28" s="624"/>
      <c r="CT28" s="624"/>
      <c r="CU28" s="624"/>
      <c r="CV28" s="624"/>
      <c r="CW28" s="624"/>
      <c r="CX28" s="624"/>
      <c r="CY28" s="625"/>
      <c r="CZ28" s="628">
        <v>11.9</v>
      </c>
      <c r="DA28" s="656"/>
      <c r="DB28" s="656"/>
      <c r="DC28" s="658"/>
      <c r="DD28" s="632">
        <v>21164863</v>
      </c>
      <c r="DE28" s="624"/>
      <c r="DF28" s="624"/>
      <c r="DG28" s="624"/>
      <c r="DH28" s="624"/>
      <c r="DI28" s="624"/>
      <c r="DJ28" s="624"/>
      <c r="DK28" s="625"/>
      <c r="DL28" s="632">
        <v>21152314</v>
      </c>
      <c r="DM28" s="624"/>
      <c r="DN28" s="624"/>
      <c r="DO28" s="624"/>
      <c r="DP28" s="624"/>
      <c r="DQ28" s="624"/>
      <c r="DR28" s="624"/>
      <c r="DS28" s="624"/>
      <c r="DT28" s="624"/>
      <c r="DU28" s="624"/>
      <c r="DV28" s="625"/>
      <c r="DW28" s="628">
        <v>19.600000000000001</v>
      </c>
      <c r="DX28" s="656"/>
      <c r="DY28" s="656"/>
      <c r="DZ28" s="656"/>
      <c r="EA28" s="656"/>
      <c r="EB28" s="656"/>
      <c r="EC28" s="657"/>
    </row>
    <row r="29" spans="2:133" ht="11.25" customHeight="1" x14ac:dyDescent="0.25">
      <c r="B29" s="620" t="s">
        <v>307</v>
      </c>
      <c r="C29" s="621"/>
      <c r="D29" s="621"/>
      <c r="E29" s="621"/>
      <c r="F29" s="621"/>
      <c r="G29" s="621"/>
      <c r="H29" s="621"/>
      <c r="I29" s="621"/>
      <c r="J29" s="621"/>
      <c r="K29" s="621"/>
      <c r="L29" s="621"/>
      <c r="M29" s="621"/>
      <c r="N29" s="621"/>
      <c r="O29" s="621"/>
      <c r="P29" s="621"/>
      <c r="Q29" s="622"/>
      <c r="R29" s="623">
        <v>328856</v>
      </c>
      <c r="S29" s="624"/>
      <c r="T29" s="624"/>
      <c r="U29" s="624"/>
      <c r="V29" s="624"/>
      <c r="W29" s="624"/>
      <c r="X29" s="624"/>
      <c r="Y29" s="625"/>
      <c r="Z29" s="626">
        <v>0.2</v>
      </c>
      <c r="AA29" s="626"/>
      <c r="AB29" s="626"/>
      <c r="AC29" s="626"/>
      <c r="AD29" s="627" t="s">
        <v>130</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71</v>
      </c>
      <c r="CG29" s="621"/>
      <c r="CH29" s="621"/>
      <c r="CI29" s="621"/>
      <c r="CJ29" s="621"/>
      <c r="CK29" s="621"/>
      <c r="CL29" s="621"/>
      <c r="CM29" s="621"/>
      <c r="CN29" s="621"/>
      <c r="CO29" s="621"/>
      <c r="CP29" s="621"/>
      <c r="CQ29" s="622"/>
      <c r="CR29" s="623">
        <v>22085008</v>
      </c>
      <c r="CS29" s="654"/>
      <c r="CT29" s="654"/>
      <c r="CU29" s="654"/>
      <c r="CV29" s="654"/>
      <c r="CW29" s="654"/>
      <c r="CX29" s="654"/>
      <c r="CY29" s="655"/>
      <c r="CZ29" s="628">
        <v>11.9</v>
      </c>
      <c r="DA29" s="656"/>
      <c r="DB29" s="656"/>
      <c r="DC29" s="658"/>
      <c r="DD29" s="632">
        <v>21164039</v>
      </c>
      <c r="DE29" s="654"/>
      <c r="DF29" s="654"/>
      <c r="DG29" s="654"/>
      <c r="DH29" s="654"/>
      <c r="DI29" s="654"/>
      <c r="DJ29" s="654"/>
      <c r="DK29" s="655"/>
      <c r="DL29" s="632">
        <v>21151490</v>
      </c>
      <c r="DM29" s="654"/>
      <c r="DN29" s="654"/>
      <c r="DO29" s="654"/>
      <c r="DP29" s="654"/>
      <c r="DQ29" s="654"/>
      <c r="DR29" s="654"/>
      <c r="DS29" s="654"/>
      <c r="DT29" s="654"/>
      <c r="DU29" s="654"/>
      <c r="DV29" s="655"/>
      <c r="DW29" s="628">
        <v>19.600000000000001</v>
      </c>
      <c r="DX29" s="656"/>
      <c r="DY29" s="656"/>
      <c r="DZ29" s="656"/>
      <c r="EA29" s="656"/>
      <c r="EB29" s="656"/>
      <c r="EC29" s="657"/>
    </row>
    <row r="30" spans="2:133" ht="11.25" customHeight="1" x14ac:dyDescent="0.25">
      <c r="B30" s="620" t="s">
        <v>309</v>
      </c>
      <c r="C30" s="621"/>
      <c r="D30" s="621"/>
      <c r="E30" s="621"/>
      <c r="F30" s="621"/>
      <c r="G30" s="621"/>
      <c r="H30" s="621"/>
      <c r="I30" s="621"/>
      <c r="J30" s="621"/>
      <c r="K30" s="621"/>
      <c r="L30" s="621"/>
      <c r="M30" s="621"/>
      <c r="N30" s="621"/>
      <c r="O30" s="621"/>
      <c r="P30" s="621"/>
      <c r="Q30" s="622"/>
      <c r="R30" s="623">
        <v>35202507</v>
      </c>
      <c r="S30" s="624"/>
      <c r="T30" s="624"/>
      <c r="U30" s="624"/>
      <c r="V30" s="624"/>
      <c r="W30" s="624"/>
      <c r="X30" s="624"/>
      <c r="Y30" s="625"/>
      <c r="Z30" s="626">
        <v>18.5</v>
      </c>
      <c r="AA30" s="626"/>
      <c r="AB30" s="626"/>
      <c r="AC30" s="626"/>
      <c r="AD30" s="627" t="s">
        <v>130</v>
      </c>
      <c r="AE30" s="627"/>
      <c r="AF30" s="627"/>
      <c r="AG30" s="627"/>
      <c r="AH30" s="627"/>
      <c r="AI30" s="627"/>
      <c r="AJ30" s="627"/>
      <c r="AK30" s="627"/>
      <c r="AL30" s="628" t="s">
        <v>130</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21124863</v>
      </c>
      <c r="CS30" s="624"/>
      <c r="CT30" s="624"/>
      <c r="CU30" s="624"/>
      <c r="CV30" s="624"/>
      <c r="CW30" s="624"/>
      <c r="CX30" s="624"/>
      <c r="CY30" s="625"/>
      <c r="CZ30" s="628">
        <v>11.4</v>
      </c>
      <c r="DA30" s="656"/>
      <c r="DB30" s="656"/>
      <c r="DC30" s="658"/>
      <c r="DD30" s="632">
        <v>20257664</v>
      </c>
      <c r="DE30" s="624"/>
      <c r="DF30" s="624"/>
      <c r="DG30" s="624"/>
      <c r="DH30" s="624"/>
      <c r="DI30" s="624"/>
      <c r="DJ30" s="624"/>
      <c r="DK30" s="625"/>
      <c r="DL30" s="632">
        <v>20245115</v>
      </c>
      <c r="DM30" s="624"/>
      <c r="DN30" s="624"/>
      <c r="DO30" s="624"/>
      <c r="DP30" s="624"/>
      <c r="DQ30" s="624"/>
      <c r="DR30" s="624"/>
      <c r="DS30" s="624"/>
      <c r="DT30" s="624"/>
      <c r="DU30" s="624"/>
      <c r="DV30" s="625"/>
      <c r="DW30" s="628">
        <v>18.8</v>
      </c>
      <c r="DX30" s="656"/>
      <c r="DY30" s="656"/>
      <c r="DZ30" s="656"/>
      <c r="EA30" s="656"/>
      <c r="EB30" s="656"/>
      <c r="EC30" s="657"/>
    </row>
    <row r="31" spans="2:133" ht="11.25" customHeight="1" x14ac:dyDescent="0.25">
      <c r="B31" s="636" t="s">
        <v>313</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246</v>
      </c>
      <c r="AA31" s="626"/>
      <c r="AB31" s="626"/>
      <c r="AC31" s="626"/>
      <c r="AD31" s="627" t="s">
        <v>139</v>
      </c>
      <c r="AE31" s="627"/>
      <c r="AF31" s="627"/>
      <c r="AG31" s="627"/>
      <c r="AH31" s="627"/>
      <c r="AI31" s="627"/>
      <c r="AJ31" s="627"/>
      <c r="AK31" s="627"/>
      <c r="AL31" s="628" t="s">
        <v>246</v>
      </c>
      <c r="AM31" s="629"/>
      <c r="AN31" s="629"/>
      <c r="AO31" s="630"/>
      <c r="AP31" s="667" t="s">
        <v>314</v>
      </c>
      <c r="AQ31" s="668"/>
      <c r="AR31" s="668"/>
      <c r="AS31" s="668"/>
      <c r="AT31" s="673" t="s">
        <v>315</v>
      </c>
      <c r="AU31" s="218"/>
      <c r="AV31" s="218"/>
      <c r="AW31" s="218"/>
      <c r="AX31" s="609" t="s">
        <v>189</v>
      </c>
      <c r="AY31" s="610"/>
      <c r="AZ31" s="610"/>
      <c r="BA31" s="610"/>
      <c r="BB31" s="610"/>
      <c r="BC31" s="610"/>
      <c r="BD31" s="610"/>
      <c r="BE31" s="610"/>
      <c r="BF31" s="611"/>
      <c r="BG31" s="676">
        <v>99.2</v>
      </c>
      <c r="BH31" s="677"/>
      <c r="BI31" s="677"/>
      <c r="BJ31" s="677"/>
      <c r="BK31" s="677"/>
      <c r="BL31" s="677"/>
      <c r="BM31" s="618">
        <v>96.6</v>
      </c>
      <c r="BN31" s="677"/>
      <c r="BO31" s="677"/>
      <c r="BP31" s="677"/>
      <c r="BQ31" s="678"/>
      <c r="BR31" s="676">
        <v>99.2</v>
      </c>
      <c r="BS31" s="677"/>
      <c r="BT31" s="677"/>
      <c r="BU31" s="677"/>
      <c r="BV31" s="677"/>
      <c r="BW31" s="677"/>
      <c r="BX31" s="618">
        <v>96.3</v>
      </c>
      <c r="BY31" s="677"/>
      <c r="BZ31" s="677"/>
      <c r="CA31" s="677"/>
      <c r="CB31" s="678"/>
      <c r="CD31" s="663"/>
      <c r="CE31" s="664"/>
      <c r="CF31" s="620" t="s">
        <v>316</v>
      </c>
      <c r="CG31" s="621"/>
      <c r="CH31" s="621"/>
      <c r="CI31" s="621"/>
      <c r="CJ31" s="621"/>
      <c r="CK31" s="621"/>
      <c r="CL31" s="621"/>
      <c r="CM31" s="621"/>
      <c r="CN31" s="621"/>
      <c r="CO31" s="621"/>
      <c r="CP31" s="621"/>
      <c r="CQ31" s="622"/>
      <c r="CR31" s="623">
        <v>960145</v>
      </c>
      <c r="CS31" s="654"/>
      <c r="CT31" s="654"/>
      <c r="CU31" s="654"/>
      <c r="CV31" s="654"/>
      <c r="CW31" s="654"/>
      <c r="CX31" s="654"/>
      <c r="CY31" s="655"/>
      <c r="CZ31" s="628">
        <v>0.5</v>
      </c>
      <c r="DA31" s="656"/>
      <c r="DB31" s="656"/>
      <c r="DC31" s="658"/>
      <c r="DD31" s="632">
        <v>906375</v>
      </c>
      <c r="DE31" s="654"/>
      <c r="DF31" s="654"/>
      <c r="DG31" s="654"/>
      <c r="DH31" s="654"/>
      <c r="DI31" s="654"/>
      <c r="DJ31" s="654"/>
      <c r="DK31" s="655"/>
      <c r="DL31" s="632">
        <v>906375</v>
      </c>
      <c r="DM31" s="654"/>
      <c r="DN31" s="654"/>
      <c r="DO31" s="654"/>
      <c r="DP31" s="654"/>
      <c r="DQ31" s="654"/>
      <c r="DR31" s="654"/>
      <c r="DS31" s="654"/>
      <c r="DT31" s="654"/>
      <c r="DU31" s="654"/>
      <c r="DV31" s="655"/>
      <c r="DW31" s="628">
        <v>0.8</v>
      </c>
      <c r="DX31" s="656"/>
      <c r="DY31" s="656"/>
      <c r="DZ31" s="656"/>
      <c r="EA31" s="656"/>
      <c r="EB31" s="656"/>
      <c r="EC31" s="657"/>
    </row>
    <row r="32" spans="2:133" ht="11.25" customHeight="1" x14ac:dyDescent="0.25">
      <c r="B32" s="620" t="s">
        <v>317</v>
      </c>
      <c r="C32" s="621"/>
      <c r="D32" s="621"/>
      <c r="E32" s="621"/>
      <c r="F32" s="621"/>
      <c r="G32" s="621"/>
      <c r="H32" s="621"/>
      <c r="I32" s="621"/>
      <c r="J32" s="621"/>
      <c r="K32" s="621"/>
      <c r="L32" s="621"/>
      <c r="M32" s="621"/>
      <c r="N32" s="621"/>
      <c r="O32" s="621"/>
      <c r="P32" s="621"/>
      <c r="Q32" s="622"/>
      <c r="R32" s="623">
        <v>12125523</v>
      </c>
      <c r="S32" s="624"/>
      <c r="T32" s="624"/>
      <c r="U32" s="624"/>
      <c r="V32" s="624"/>
      <c r="W32" s="624"/>
      <c r="X32" s="624"/>
      <c r="Y32" s="625"/>
      <c r="Z32" s="626">
        <v>6.4</v>
      </c>
      <c r="AA32" s="626"/>
      <c r="AB32" s="626"/>
      <c r="AC32" s="626"/>
      <c r="AD32" s="627" t="s">
        <v>130</v>
      </c>
      <c r="AE32" s="627"/>
      <c r="AF32" s="627"/>
      <c r="AG32" s="627"/>
      <c r="AH32" s="627"/>
      <c r="AI32" s="627"/>
      <c r="AJ32" s="627"/>
      <c r="AK32" s="627"/>
      <c r="AL32" s="628" t="s">
        <v>130</v>
      </c>
      <c r="AM32" s="629"/>
      <c r="AN32" s="629"/>
      <c r="AO32" s="630"/>
      <c r="AP32" s="669"/>
      <c r="AQ32" s="670"/>
      <c r="AR32" s="670"/>
      <c r="AS32" s="670"/>
      <c r="AT32" s="674"/>
      <c r="AU32" s="214" t="s">
        <v>318</v>
      </c>
      <c r="AX32" s="620" t="s">
        <v>319</v>
      </c>
      <c r="AY32" s="621"/>
      <c r="AZ32" s="621"/>
      <c r="BA32" s="621"/>
      <c r="BB32" s="621"/>
      <c r="BC32" s="621"/>
      <c r="BD32" s="621"/>
      <c r="BE32" s="621"/>
      <c r="BF32" s="622"/>
      <c r="BG32" s="679">
        <v>99.3</v>
      </c>
      <c r="BH32" s="654"/>
      <c r="BI32" s="654"/>
      <c r="BJ32" s="654"/>
      <c r="BK32" s="654"/>
      <c r="BL32" s="654"/>
      <c r="BM32" s="629">
        <v>97.2</v>
      </c>
      <c r="BN32" s="654"/>
      <c r="BO32" s="654"/>
      <c r="BP32" s="654"/>
      <c r="BQ32" s="680"/>
      <c r="BR32" s="679">
        <v>99.3</v>
      </c>
      <c r="BS32" s="654"/>
      <c r="BT32" s="654"/>
      <c r="BU32" s="654"/>
      <c r="BV32" s="654"/>
      <c r="BW32" s="654"/>
      <c r="BX32" s="629">
        <v>96.9</v>
      </c>
      <c r="BY32" s="654"/>
      <c r="BZ32" s="654"/>
      <c r="CA32" s="654"/>
      <c r="CB32" s="680"/>
      <c r="CD32" s="665"/>
      <c r="CE32" s="666"/>
      <c r="CF32" s="620" t="s">
        <v>320</v>
      </c>
      <c r="CG32" s="621"/>
      <c r="CH32" s="621"/>
      <c r="CI32" s="621"/>
      <c r="CJ32" s="621"/>
      <c r="CK32" s="621"/>
      <c r="CL32" s="621"/>
      <c r="CM32" s="621"/>
      <c r="CN32" s="621"/>
      <c r="CO32" s="621"/>
      <c r="CP32" s="621"/>
      <c r="CQ32" s="622"/>
      <c r="CR32" s="623">
        <v>824</v>
      </c>
      <c r="CS32" s="624"/>
      <c r="CT32" s="624"/>
      <c r="CU32" s="624"/>
      <c r="CV32" s="624"/>
      <c r="CW32" s="624"/>
      <c r="CX32" s="624"/>
      <c r="CY32" s="625"/>
      <c r="CZ32" s="628">
        <v>0</v>
      </c>
      <c r="DA32" s="656"/>
      <c r="DB32" s="656"/>
      <c r="DC32" s="658"/>
      <c r="DD32" s="632">
        <v>824</v>
      </c>
      <c r="DE32" s="624"/>
      <c r="DF32" s="624"/>
      <c r="DG32" s="624"/>
      <c r="DH32" s="624"/>
      <c r="DI32" s="624"/>
      <c r="DJ32" s="624"/>
      <c r="DK32" s="625"/>
      <c r="DL32" s="632">
        <v>824</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25">
      <c r="B33" s="620" t="s">
        <v>321</v>
      </c>
      <c r="C33" s="621"/>
      <c r="D33" s="621"/>
      <c r="E33" s="621"/>
      <c r="F33" s="621"/>
      <c r="G33" s="621"/>
      <c r="H33" s="621"/>
      <c r="I33" s="621"/>
      <c r="J33" s="621"/>
      <c r="K33" s="621"/>
      <c r="L33" s="621"/>
      <c r="M33" s="621"/>
      <c r="N33" s="621"/>
      <c r="O33" s="621"/>
      <c r="P33" s="621"/>
      <c r="Q33" s="622"/>
      <c r="R33" s="623">
        <v>666811</v>
      </c>
      <c r="S33" s="624"/>
      <c r="T33" s="624"/>
      <c r="U33" s="624"/>
      <c r="V33" s="624"/>
      <c r="W33" s="624"/>
      <c r="X33" s="624"/>
      <c r="Y33" s="625"/>
      <c r="Z33" s="626">
        <v>0.4</v>
      </c>
      <c r="AA33" s="626"/>
      <c r="AB33" s="626"/>
      <c r="AC33" s="626"/>
      <c r="AD33" s="627">
        <v>11677</v>
      </c>
      <c r="AE33" s="627"/>
      <c r="AF33" s="627"/>
      <c r="AG33" s="627"/>
      <c r="AH33" s="627"/>
      <c r="AI33" s="627"/>
      <c r="AJ33" s="627"/>
      <c r="AK33" s="627"/>
      <c r="AL33" s="628">
        <v>0</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99.1</v>
      </c>
      <c r="BH33" s="682"/>
      <c r="BI33" s="682"/>
      <c r="BJ33" s="682"/>
      <c r="BK33" s="682"/>
      <c r="BL33" s="682"/>
      <c r="BM33" s="683">
        <v>95.7</v>
      </c>
      <c r="BN33" s="682"/>
      <c r="BO33" s="682"/>
      <c r="BP33" s="682"/>
      <c r="BQ33" s="684"/>
      <c r="BR33" s="681">
        <v>99.1</v>
      </c>
      <c r="BS33" s="682"/>
      <c r="BT33" s="682"/>
      <c r="BU33" s="682"/>
      <c r="BV33" s="682"/>
      <c r="BW33" s="682"/>
      <c r="BX33" s="683">
        <v>95.3</v>
      </c>
      <c r="BY33" s="682"/>
      <c r="BZ33" s="682"/>
      <c r="CA33" s="682"/>
      <c r="CB33" s="684"/>
      <c r="CD33" s="620" t="s">
        <v>323</v>
      </c>
      <c r="CE33" s="621"/>
      <c r="CF33" s="621"/>
      <c r="CG33" s="621"/>
      <c r="CH33" s="621"/>
      <c r="CI33" s="621"/>
      <c r="CJ33" s="621"/>
      <c r="CK33" s="621"/>
      <c r="CL33" s="621"/>
      <c r="CM33" s="621"/>
      <c r="CN33" s="621"/>
      <c r="CO33" s="621"/>
      <c r="CP33" s="621"/>
      <c r="CQ33" s="622"/>
      <c r="CR33" s="623">
        <v>69323357</v>
      </c>
      <c r="CS33" s="654"/>
      <c r="CT33" s="654"/>
      <c r="CU33" s="654"/>
      <c r="CV33" s="654"/>
      <c r="CW33" s="654"/>
      <c r="CX33" s="654"/>
      <c r="CY33" s="655"/>
      <c r="CZ33" s="628">
        <v>37.4</v>
      </c>
      <c r="DA33" s="656"/>
      <c r="DB33" s="656"/>
      <c r="DC33" s="658"/>
      <c r="DD33" s="632">
        <v>55346134</v>
      </c>
      <c r="DE33" s="654"/>
      <c r="DF33" s="654"/>
      <c r="DG33" s="654"/>
      <c r="DH33" s="654"/>
      <c r="DI33" s="654"/>
      <c r="DJ33" s="654"/>
      <c r="DK33" s="655"/>
      <c r="DL33" s="632">
        <v>40585320</v>
      </c>
      <c r="DM33" s="654"/>
      <c r="DN33" s="654"/>
      <c r="DO33" s="654"/>
      <c r="DP33" s="654"/>
      <c r="DQ33" s="654"/>
      <c r="DR33" s="654"/>
      <c r="DS33" s="654"/>
      <c r="DT33" s="654"/>
      <c r="DU33" s="654"/>
      <c r="DV33" s="655"/>
      <c r="DW33" s="628">
        <v>37.700000000000003</v>
      </c>
      <c r="DX33" s="656"/>
      <c r="DY33" s="656"/>
      <c r="DZ33" s="656"/>
      <c r="EA33" s="656"/>
      <c r="EB33" s="656"/>
      <c r="EC33" s="657"/>
    </row>
    <row r="34" spans="2:133" ht="11.25" customHeight="1" x14ac:dyDescent="0.25">
      <c r="B34" s="620" t="s">
        <v>324</v>
      </c>
      <c r="C34" s="621"/>
      <c r="D34" s="621"/>
      <c r="E34" s="621"/>
      <c r="F34" s="621"/>
      <c r="G34" s="621"/>
      <c r="H34" s="621"/>
      <c r="I34" s="621"/>
      <c r="J34" s="621"/>
      <c r="K34" s="621"/>
      <c r="L34" s="621"/>
      <c r="M34" s="621"/>
      <c r="N34" s="621"/>
      <c r="O34" s="621"/>
      <c r="P34" s="621"/>
      <c r="Q34" s="622"/>
      <c r="R34" s="623">
        <v>422823</v>
      </c>
      <c r="S34" s="624"/>
      <c r="T34" s="624"/>
      <c r="U34" s="624"/>
      <c r="V34" s="624"/>
      <c r="W34" s="624"/>
      <c r="X34" s="624"/>
      <c r="Y34" s="625"/>
      <c r="Z34" s="626">
        <v>0.2</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24182166</v>
      </c>
      <c r="CS34" s="624"/>
      <c r="CT34" s="624"/>
      <c r="CU34" s="624"/>
      <c r="CV34" s="624"/>
      <c r="CW34" s="624"/>
      <c r="CX34" s="624"/>
      <c r="CY34" s="625"/>
      <c r="CZ34" s="628">
        <v>13</v>
      </c>
      <c r="DA34" s="656"/>
      <c r="DB34" s="656"/>
      <c r="DC34" s="658"/>
      <c r="DD34" s="632">
        <v>18051327</v>
      </c>
      <c r="DE34" s="624"/>
      <c r="DF34" s="624"/>
      <c r="DG34" s="624"/>
      <c r="DH34" s="624"/>
      <c r="DI34" s="624"/>
      <c r="DJ34" s="624"/>
      <c r="DK34" s="625"/>
      <c r="DL34" s="632">
        <v>14613424</v>
      </c>
      <c r="DM34" s="624"/>
      <c r="DN34" s="624"/>
      <c r="DO34" s="624"/>
      <c r="DP34" s="624"/>
      <c r="DQ34" s="624"/>
      <c r="DR34" s="624"/>
      <c r="DS34" s="624"/>
      <c r="DT34" s="624"/>
      <c r="DU34" s="624"/>
      <c r="DV34" s="625"/>
      <c r="DW34" s="628">
        <v>13.6</v>
      </c>
      <c r="DX34" s="656"/>
      <c r="DY34" s="656"/>
      <c r="DZ34" s="656"/>
      <c r="EA34" s="656"/>
      <c r="EB34" s="656"/>
      <c r="EC34" s="657"/>
    </row>
    <row r="35" spans="2:133" ht="11.25" customHeight="1" x14ac:dyDescent="0.25">
      <c r="B35" s="620" t="s">
        <v>326</v>
      </c>
      <c r="C35" s="621"/>
      <c r="D35" s="621"/>
      <c r="E35" s="621"/>
      <c r="F35" s="621"/>
      <c r="G35" s="621"/>
      <c r="H35" s="621"/>
      <c r="I35" s="621"/>
      <c r="J35" s="621"/>
      <c r="K35" s="621"/>
      <c r="L35" s="621"/>
      <c r="M35" s="621"/>
      <c r="N35" s="621"/>
      <c r="O35" s="621"/>
      <c r="P35" s="621"/>
      <c r="Q35" s="622"/>
      <c r="R35" s="623">
        <v>1910288</v>
      </c>
      <c r="S35" s="624"/>
      <c r="T35" s="624"/>
      <c r="U35" s="624"/>
      <c r="V35" s="624"/>
      <c r="W35" s="624"/>
      <c r="X35" s="624"/>
      <c r="Y35" s="625"/>
      <c r="Z35" s="626">
        <v>1</v>
      </c>
      <c r="AA35" s="626"/>
      <c r="AB35" s="626"/>
      <c r="AC35" s="626"/>
      <c r="AD35" s="627" t="s">
        <v>130</v>
      </c>
      <c r="AE35" s="627"/>
      <c r="AF35" s="627"/>
      <c r="AG35" s="627"/>
      <c r="AH35" s="627"/>
      <c r="AI35" s="627"/>
      <c r="AJ35" s="627"/>
      <c r="AK35" s="627"/>
      <c r="AL35" s="628" t="s">
        <v>130</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2542014</v>
      </c>
      <c r="CS35" s="654"/>
      <c r="CT35" s="654"/>
      <c r="CU35" s="654"/>
      <c r="CV35" s="654"/>
      <c r="CW35" s="654"/>
      <c r="CX35" s="654"/>
      <c r="CY35" s="655"/>
      <c r="CZ35" s="628">
        <v>1.4</v>
      </c>
      <c r="DA35" s="656"/>
      <c r="DB35" s="656"/>
      <c r="DC35" s="658"/>
      <c r="DD35" s="632">
        <v>2219588</v>
      </c>
      <c r="DE35" s="654"/>
      <c r="DF35" s="654"/>
      <c r="DG35" s="654"/>
      <c r="DH35" s="654"/>
      <c r="DI35" s="654"/>
      <c r="DJ35" s="654"/>
      <c r="DK35" s="655"/>
      <c r="DL35" s="632">
        <v>2185113</v>
      </c>
      <c r="DM35" s="654"/>
      <c r="DN35" s="654"/>
      <c r="DO35" s="654"/>
      <c r="DP35" s="654"/>
      <c r="DQ35" s="654"/>
      <c r="DR35" s="654"/>
      <c r="DS35" s="654"/>
      <c r="DT35" s="654"/>
      <c r="DU35" s="654"/>
      <c r="DV35" s="655"/>
      <c r="DW35" s="628">
        <v>2</v>
      </c>
      <c r="DX35" s="656"/>
      <c r="DY35" s="656"/>
      <c r="DZ35" s="656"/>
      <c r="EA35" s="656"/>
      <c r="EB35" s="656"/>
      <c r="EC35" s="657"/>
    </row>
    <row r="36" spans="2:133" ht="11.25" customHeight="1" x14ac:dyDescent="0.25">
      <c r="B36" s="620" t="s">
        <v>330</v>
      </c>
      <c r="C36" s="621"/>
      <c r="D36" s="621"/>
      <c r="E36" s="621"/>
      <c r="F36" s="621"/>
      <c r="G36" s="621"/>
      <c r="H36" s="621"/>
      <c r="I36" s="621"/>
      <c r="J36" s="621"/>
      <c r="K36" s="621"/>
      <c r="L36" s="621"/>
      <c r="M36" s="621"/>
      <c r="N36" s="621"/>
      <c r="O36" s="621"/>
      <c r="P36" s="621"/>
      <c r="Q36" s="622"/>
      <c r="R36" s="623">
        <v>5478501</v>
      </c>
      <c r="S36" s="624"/>
      <c r="T36" s="624"/>
      <c r="U36" s="624"/>
      <c r="V36" s="624"/>
      <c r="W36" s="624"/>
      <c r="X36" s="624"/>
      <c r="Y36" s="625"/>
      <c r="Z36" s="626">
        <v>2.9</v>
      </c>
      <c r="AA36" s="626"/>
      <c r="AB36" s="626"/>
      <c r="AC36" s="626"/>
      <c r="AD36" s="627" t="s">
        <v>130</v>
      </c>
      <c r="AE36" s="627"/>
      <c r="AF36" s="627"/>
      <c r="AG36" s="627"/>
      <c r="AH36" s="627"/>
      <c r="AI36" s="627"/>
      <c r="AJ36" s="627"/>
      <c r="AK36" s="627"/>
      <c r="AL36" s="628" t="s">
        <v>130</v>
      </c>
      <c r="AM36" s="629"/>
      <c r="AN36" s="629"/>
      <c r="AO36" s="630"/>
      <c r="AP36" s="222"/>
      <c r="AQ36" s="685" t="s">
        <v>331</v>
      </c>
      <c r="AR36" s="686"/>
      <c r="AS36" s="686"/>
      <c r="AT36" s="686"/>
      <c r="AU36" s="686"/>
      <c r="AV36" s="686"/>
      <c r="AW36" s="686"/>
      <c r="AX36" s="686"/>
      <c r="AY36" s="687"/>
      <c r="AZ36" s="612">
        <v>24817149</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t="s">
        <v>130</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17929472</v>
      </c>
      <c r="CS36" s="624"/>
      <c r="CT36" s="624"/>
      <c r="CU36" s="624"/>
      <c r="CV36" s="624"/>
      <c r="CW36" s="624"/>
      <c r="CX36" s="624"/>
      <c r="CY36" s="625"/>
      <c r="CZ36" s="628">
        <v>9.6999999999999993</v>
      </c>
      <c r="DA36" s="656"/>
      <c r="DB36" s="656"/>
      <c r="DC36" s="658"/>
      <c r="DD36" s="632">
        <v>15213945</v>
      </c>
      <c r="DE36" s="624"/>
      <c r="DF36" s="624"/>
      <c r="DG36" s="624"/>
      <c r="DH36" s="624"/>
      <c r="DI36" s="624"/>
      <c r="DJ36" s="624"/>
      <c r="DK36" s="625"/>
      <c r="DL36" s="632">
        <v>9928425</v>
      </c>
      <c r="DM36" s="624"/>
      <c r="DN36" s="624"/>
      <c r="DO36" s="624"/>
      <c r="DP36" s="624"/>
      <c r="DQ36" s="624"/>
      <c r="DR36" s="624"/>
      <c r="DS36" s="624"/>
      <c r="DT36" s="624"/>
      <c r="DU36" s="624"/>
      <c r="DV36" s="625"/>
      <c r="DW36" s="628">
        <v>9.1999999999999993</v>
      </c>
      <c r="DX36" s="656"/>
      <c r="DY36" s="656"/>
      <c r="DZ36" s="656"/>
      <c r="EA36" s="656"/>
      <c r="EB36" s="656"/>
      <c r="EC36" s="657"/>
    </row>
    <row r="37" spans="2:133" ht="11.25" customHeight="1" x14ac:dyDescent="0.25">
      <c r="B37" s="620" t="s">
        <v>334</v>
      </c>
      <c r="C37" s="621"/>
      <c r="D37" s="621"/>
      <c r="E37" s="621"/>
      <c r="F37" s="621"/>
      <c r="G37" s="621"/>
      <c r="H37" s="621"/>
      <c r="I37" s="621"/>
      <c r="J37" s="621"/>
      <c r="K37" s="621"/>
      <c r="L37" s="621"/>
      <c r="M37" s="621"/>
      <c r="N37" s="621"/>
      <c r="O37" s="621"/>
      <c r="P37" s="621"/>
      <c r="Q37" s="622"/>
      <c r="R37" s="623">
        <v>3947361</v>
      </c>
      <c r="S37" s="624"/>
      <c r="T37" s="624"/>
      <c r="U37" s="624"/>
      <c r="V37" s="624"/>
      <c r="W37" s="624"/>
      <c r="X37" s="624"/>
      <c r="Y37" s="625"/>
      <c r="Z37" s="626">
        <v>2.1</v>
      </c>
      <c r="AA37" s="626"/>
      <c r="AB37" s="626"/>
      <c r="AC37" s="626"/>
      <c r="AD37" s="627">
        <v>62</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7417642</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-122550</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1155071</v>
      </c>
      <c r="CS37" s="654"/>
      <c r="CT37" s="654"/>
      <c r="CU37" s="654"/>
      <c r="CV37" s="654"/>
      <c r="CW37" s="654"/>
      <c r="CX37" s="654"/>
      <c r="CY37" s="655"/>
      <c r="CZ37" s="628">
        <v>0.6</v>
      </c>
      <c r="DA37" s="656"/>
      <c r="DB37" s="656"/>
      <c r="DC37" s="658"/>
      <c r="DD37" s="632">
        <v>1133254</v>
      </c>
      <c r="DE37" s="654"/>
      <c r="DF37" s="654"/>
      <c r="DG37" s="654"/>
      <c r="DH37" s="654"/>
      <c r="DI37" s="654"/>
      <c r="DJ37" s="654"/>
      <c r="DK37" s="655"/>
      <c r="DL37" s="632">
        <v>1080864</v>
      </c>
      <c r="DM37" s="654"/>
      <c r="DN37" s="654"/>
      <c r="DO37" s="654"/>
      <c r="DP37" s="654"/>
      <c r="DQ37" s="654"/>
      <c r="DR37" s="654"/>
      <c r="DS37" s="654"/>
      <c r="DT37" s="654"/>
      <c r="DU37" s="654"/>
      <c r="DV37" s="655"/>
      <c r="DW37" s="628">
        <v>1</v>
      </c>
      <c r="DX37" s="656"/>
      <c r="DY37" s="656"/>
      <c r="DZ37" s="656"/>
      <c r="EA37" s="656"/>
      <c r="EB37" s="656"/>
      <c r="EC37" s="657"/>
    </row>
    <row r="38" spans="2:133" ht="11.25" customHeight="1" x14ac:dyDescent="0.25">
      <c r="B38" s="620" t="s">
        <v>338</v>
      </c>
      <c r="C38" s="621"/>
      <c r="D38" s="621"/>
      <c r="E38" s="621"/>
      <c r="F38" s="621"/>
      <c r="G38" s="621"/>
      <c r="H38" s="621"/>
      <c r="I38" s="621"/>
      <c r="J38" s="621"/>
      <c r="K38" s="621"/>
      <c r="L38" s="621"/>
      <c r="M38" s="621"/>
      <c r="N38" s="621"/>
      <c r="O38" s="621"/>
      <c r="P38" s="621"/>
      <c r="Q38" s="622"/>
      <c r="R38" s="623">
        <v>17401110</v>
      </c>
      <c r="S38" s="624"/>
      <c r="T38" s="624"/>
      <c r="U38" s="624"/>
      <c r="V38" s="624"/>
      <c r="W38" s="624"/>
      <c r="X38" s="624"/>
      <c r="Y38" s="625"/>
      <c r="Z38" s="626">
        <v>9.1</v>
      </c>
      <c r="AA38" s="626"/>
      <c r="AB38" s="626"/>
      <c r="AC38" s="626"/>
      <c r="AD38" s="627" t="s">
        <v>246</v>
      </c>
      <c r="AE38" s="627"/>
      <c r="AF38" s="627"/>
      <c r="AG38" s="627"/>
      <c r="AH38" s="627"/>
      <c r="AI38" s="627"/>
      <c r="AJ38" s="627"/>
      <c r="AK38" s="627"/>
      <c r="AL38" s="628" t="s">
        <v>246</v>
      </c>
      <c r="AM38" s="629"/>
      <c r="AN38" s="629"/>
      <c r="AO38" s="630"/>
      <c r="AQ38" s="689" t="s">
        <v>339</v>
      </c>
      <c r="AR38" s="690"/>
      <c r="AS38" s="690"/>
      <c r="AT38" s="690"/>
      <c r="AU38" s="690"/>
      <c r="AV38" s="690"/>
      <c r="AW38" s="690"/>
      <c r="AX38" s="690"/>
      <c r="AY38" s="691"/>
      <c r="AZ38" s="623">
        <v>1438328</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44985</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16862018</v>
      </c>
      <c r="CS38" s="624"/>
      <c r="CT38" s="624"/>
      <c r="CU38" s="624"/>
      <c r="CV38" s="624"/>
      <c r="CW38" s="624"/>
      <c r="CX38" s="624"/>
      <c r="CY38" s="625"/>
      <c r="CZ38" s="628">
        <v>9.1</v>
      </c>
      <c r="DA38" s="656"/>
      <c r="DB38" s="656"/>
      <c r="DC38" s="658"/>
      <c r="DD38" s="632">
        <v>14319369</v>
      </c>
      <c r="DE38" s="624"/>
      <c r="DF38" s="624"/>
      <c r="DG38" s="624"/>
      <c r="DH38" s="624"/>
      <c r="DI38" s="624"/>
      <c r="DJ38" s="624"/>
      <c r="DK38" s="625"/>
      <c r="DL38" s="632">
        <v>13858358</v>
      </c>
      <c r="DM38" s="624"/>
      <c r="DN38" s="624"/>
      <c r="DO38" s="624"/>
      <c r="DP38" s="624"/>
      <c r="DQ38" s="624"/>
      <c r="DR38" s="624"/>
      <c r="DS38" s="624"/>
      <c r="DT38" s="624"/>
      <c r="DU38" s="624"/>
      <c r="DV38" s="625"/>
      <c r="DW38" s="628">
        <v>12.9</v>
      </c>
      <c r="DX38" s="656"/>
      <c r="DY38" s="656"/>
      <c r="DZ38" s="656"/>
      <c r="EA38" s="656"/>
      <c r="EB38" s="656"/>
      <c r="EC38" s="657"/>
    </row>
    <row r="39" spans="2:133" ht="11.25" customHeight="1" x14ac:dyDescent="0.25">
      <c r="B39" s="620" t="s">
        <v>342</v>
      </c>
      <c r="C39" s="621"/>
      <c r="D39" s="621"/>
      <c r="E39" s="621"/>
      <c r="F39" s="621"/>
      <c r="G39" s="621"/>
      <c r="H39" s="621"/>
      <c r="I39" s="621"/>
      <c r="J39" s="621"/>
      <c r="K39" s="621"/>
      <c r="L39" s="621"/>
      <c r="M39" s="621"/>
      <c r="N39" s="621"/>
      <c r="O39" s="621"/>
      <c r="P39" s="621"/>
      <c r="Q39" s="622"/>
      <c r="R39" s="623" t="s">
        <v>246</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139</v>
      </c>
      <c r="AM39" s="629"/>
      <c r="AN39" s="629"/>
      <c r="AO39" s="630"/>
      <c r="AQ39" s="689" t="s">
        <v>343</v>
      </c>
      <c r="AR39" s="690"/>
      <c r="AS39" s="690"/>
      <c r="AT39" s="690"/>
      <c r="AU39" s="690"/>
      <c r="AV39" s="690"/>
      <c r="AW39" s="690"/>
      <c r="AX39" s="690"/>
      <c r="AY39" s="691"/>
      <c r="AZ39" s="623">
        <v>611773</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64059</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4621162</v>
      </c>
      <c r="CS39" s="654"/>
      <c r="CT39" s="654"/>
      <c r="CU39" s="654"/>
      <c r="CV39" s="654"/>
      <c r="CW39" s="654"/>
      <c r="CX39" s="654"/>
      <c r="CY39" s="655"/>
      <c r="CZ39" s="628">
        <v>2.5</v>
      </c>
      <c r="DA39" s="656"/>
      <c r="DB39" s="656"/>
      <c r="DC39" s="658"/>
      <c r="DD39" s="632">
        <v>3419647</v>
      </c>
      <c r="DE39" s="654"/>
      <c r="DF39" s="654"/>
      <c r="DG39" s="654"/>
      <c r="DH39" s="654"/>
      <c r="DI39" s="654"/>
      <c r="DJ39" s="654"/>
      <c r="DK39" s="655"/>
      <c r="DL39" s="632" t="s">
        <v>130</v>
      </c>
      <c r="DM39" s="654"/>
      <c r="DN39" s="654"/>
      <c r="DO39" s="654"/>
      <c r="DP39" s="654"/>
      <c r="DQ39" s="654"/>
      <c r="DR39" s="654"/>
      <c r="DS39" s="654"/>
      <c r="DT39" s="654"/>
      <c r="DU39" s="654"/>
      <c r="DV39" s="655"/>
      <c r="DW39" s="628" t="s">
        <v>130</v>
      </c>
      <c r="DX39" s="656"/>
      <c r="DY39" s="656"/>
      <c r="DZ39" s="656"/>
      <c r="EA39" s="656"/>
      <c r="EB39" s="656"/>
      <c r="EC39" s="657"/>
    </row>
    <row r="40" spans="2:133" ht="11.25" customHeight="1" x14ac:dyDescent="0.25">
      <c r="B40" s="620" t="s">
        <v>346</v>
      </c>
      <c r="C40" s="621"/>
      <c r="D40" s="621"/>
      <c r="E40" s="621"/>
      <c r="F40" s="621"/>
      <c r="G40" s="621"/>
      <c r="H40" s="621"/>
      <c r="I40" s="621"/>
      <c r="J40" s="621"/>
      <c r="K40" s="621"/>
      <c r="L40" s="621"/>
      <c r="M40" s="621"/>
      <c r="N40" s="621"/>
      <c r="O40" s="621"/>
      <c r="P40" s="621"/>
      <c r="Q40" s="622"/>
      <c r="R40" s="623">
        <v>3971810</v>
      </c>
      <c r="S40" s="624"/>
      <c r="T40" s="624"/>
      <c r="U40" s="624"/>
      <c r="V40" s="624"/>
      <c r="W40" s="624"/>
      <c r="X40" s="624"/>
      <c r="Y40" s="625"/>
      <c r="Z40" s="626">
        <v>2.1</v>
      </c>
      <c r="AA40" s="626"/>
      <c r="AB40" s="626"/>
      <c r="AC40" s="626"/>
      <c r="AD40" s="627" t="s">
        <v>246</v>
      </c>
      <c r="AE40" s="627"/>
      <c r="AF40" s="627"/>
      <c r="AG40" s="627"/>
      <c r="AH40" s="627"/>
      <c r="AI40" s="627"/>
      <c r="AJ40" s="627"/>
      <c r="AK40" s="627"/>
      <c r="AL40" s="628" t="s">
        <v>130</v>
      </c>
      <c r="AM40" s="629"/>
      <c r="AN40" s="629"/>
      <c r="AO40" s="630"/>
      <c r="AQ40" s="689" t="s">
        <v>347</v>
      </c>
      <c r="AR40" s="690"/>
      <c r="AS40" s="690"/>
      <c r="AT40" s="690"/>
      <c r="AU40" s="690"/>
      <c r="AV40" s="690"/>
      <c r="AW40" s="690"/>
      <c r="AX40" s="690"/>
      <c r="AY40" s="691"/>
      <c r="AZ40" s="623">
        <v>111845</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93</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3186525</v>
      </c>
      <c r="CS40" s="624"/>
      <c r="CT40" s="624"/>
      <c r="CU40" s="624"/>
      <c r="CV40" s="624"/>
      <c r="CW40" s="624"/>
      <c r="CX40" s="624"/>
      <c r="CY40" s="625"/>
      <c r="CZ40" s="628">
        <v>1.7</v>
      </c>
      <c r="DA40" s="656"/>
      <c r="DB40" s="656"/>
      <c r="DC40" s="658"/>
      <c r="DD40" s="632">
        <v>2122258</v>
      </c>
      <c r="DE40" s="624"/>
      <c r="DF40" s="624"/>
      <c r="DG40" s="624"/>
      <c r="DH40" s="624"/>
      <c r="DI40" s="624"/>
      <c r="DJ40" s="624"/>
      <c r="DK40" s="625"/>
      <c r="DL40" s="632" t="s">
        <v>130</v>
      </c>
      <c r="DM40" s="624"/>
      <c r="DN40" s="624"/>
      <c r="DO40" s="624"/>
      <c r="DP40" s="624"/>
      <c r="DQ40" s="624"/>
      <c r="DR40" s="624"/>
      <c r="DS40" s="624"/>
      <c r="DT40" s="624"/>
      <c r="DU40" s="624"/>
      <c r="DV40" s="625"/>
      <c r="DW40" s="628" t="s">
        <v>139</v>
      </c>
      <c r="DX40" s="656"/>
      <c r="DY40" s="656"/>
      <c r="DZ40" s="656"/>
      <c r="EA40" s="656"/>
      <c r="EB40" s="656"/>
      <c r="EC40" s="657"/>
    </row>
    <row r="41" spans="2:133" ht="11.25" customHeight="1" x14ac:dyDescent="0.25">
      <c r="B41" s="644" t="s">
        <v>351</v>
      </c>
      <c r="C41" s="645"/>
      <c r="D41" s="645"/>
      <c r="E41" s="645"/>
      <c r="F41" s="645"/>
      <c r="G41" s="645"/>
      <c r="H41" s="645"/>
      <c r="I41" s="645"/>
      <c r="J41" s="645"/>
      <c r="K41" s="645"/>
      <c r="L41" s="645"/>
      <c r="M41" s="645"/>
      <c r="N41" s="645"/>
      <c r="O41" s="645"/>
      <c r="P41" s="645"/>
      <c r="Q41" s="646"/>
      <c r="R41" s="698">
        <v>190208167</v>
      </c>
      <c r="S41" s="699"/>
      <c r="T41" s="699"/>
      <c r="U41" s="699"/>
      <c r="V41" s="699"/>
      <c r="W41" s="699"/>
      <c r="X41" s="699"/>
      <c r="Y41" s="700"/>
      <c r="Z41" s="701">
        <v>100</v>
      </c>
      <c r="AA41" s="701"/>
      <c r="AB41" s="701"/>
      <c r="AC41" s="701"/>
      <c r="AD41" s="702">
        <v>103737198</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2257537</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130</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246</v>
      </c>
      <c r="CS41" s="654"/>
      <c r="CT41" s="654"/>
      <c r="CU41" s="654"/>
      <c r="CV41" s="654"/>
      <c r="CW41" s="654"/>
      <c r="CX41" s="654"/>
      <c r="CY41" s="655"/>
      <c r="CZ41" s="628" t="s">
        <v>139</v>
      </c>
      <c r="DA41" s="656"/>
      <c r="DB41" s="656"/>
      <c r="DC41" s="658"/>
      <c r="DD41" s="632" t="s">
        <v>130</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5">
      <c r="AQ42" s="705" t="s">
        <v>355</v>
      </c>
      <c r="AR42" s="706"/>
      <c r="AS42" s="706"/>
      <c r="AT42" s="706"/>
      <c r="AU42" s="706"/>
      <c r="AV42" s="706"/>
      <c r="AW42" s="706"/>
      <c r="AX42" s="706"/>
      <c r="AY42" s="707"/>
      <c r="AZ42" s="698">
        <v>12980024</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371</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25834569</v>
      </c>
      <c r="CS42" s="654"/>
      <c r="CT42" s="654"/>
      <c r="CU42" s="654"/>
      <c r="CV42" s="654"/>
      <c r="CW42" s="654"/>
      <c r="CX42" s="654"/>
      <c r="CY42" s="655"/>
      <c r="CZ42" s="628">
        <v>13.9</v>
      </c>
      <c r="DA42" s="656"/>
      <c r="DB42" s="656"/>
      <c r="DC42" s="658"/>
      <c r="DD42" s="632">
        <v>5614502</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5">
      <c r="B43" s="214" t="s">
        <v>358</v>
      </c>
      <c r="CD43" s="620" t="s">
        <v>359</v>
      </c>
      <c r="CE43" s="621"/>
      <c r="CF43" s="621"/>
      <c r="CG43" s="621"/>
      <c r="CH43" s="621"/>
      <c r="CI43" s="621"/>
      <c r="CJ43" s="621"/>
      <c r="CK43" s="621"/>
      <c r="CL43" s="621"/>
      <c r="CM43" s="621"/>
      <c r="CN43" s="621"/>
      <c r="CO43" s="621"/>
      <c r="CP43" s="621"/>
      <c r="CQ43" s="622"/>
      <c r="CR43" s="623">
        <v>307701</v>
      </c>
      <c r="CS43" s="654"/>
      <c r="CT43" s="654"/>
      <c r="CU43" s="654"/>
      <c r="CV43" s="654"/>
      <c r="CW43" s="654"/>
      <c r="CX43" s="654"/>
      <c r="CY43" s="655"/>
      <c r="CZ43" s="628">
        <v>0.2</v>
      </c>
      <c r="DA43" s="656"/>
      <c r="DB43" s="656"/>
      <c r="DC43" s="658"/>
      <c r="DD43" s="632">
        <v>307701</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25701291</v>
      </c>
      <c r="CS44" s="624"/>
      <c r="CT44" s="624"/>
      <c r="CU44" s="624"/>
      <c r="CV44" s="624"/>
      <c r="CW44" s="624"/>
      <c r="CX44" s="624"/>
      <c r="CY44" s="625"/>
      <c r="CZ44" s="628">
        <v>13.9</v>
      </c>
      <c r="DA44" s="629"/>
      <c r="DB44" s="629"/>
      <c r="DC44" s="635"/>
      <c r="DD44" s="632">
        <v>5554472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8668058</v>
      </c>
      <c r="CS45" s="654"/>
      <c r="CT45" s="654"/>
      <c r="CU45" s="654"/>
      <c r="CV45" s="654"/>
      <c r="CW45" s="654"/>
      <c r="CX45" s="654"/>
      <c r="CY45" s="655"/>
      <c r="CZ45" s="628">
        <v>4.7</v>
      </c>
      <c r="DA45" s="656"/>
      <c r="DB45" s="656"/>
      <c r="DC45" s="658"/>
      <c r="DD45" s="632">
        <v>256514</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5">
      <c r="B46" s="225"/>
      <c r="CD46" s="663"/>
      <c r="CE46" s="664"/>
      <c r="CF46" s="620" t="s">
        <v>364</v>
      </c>
      <c r="CG46" s="621"/>
      <c r="CH46" s="621"/>
      <c r="CI46" s="621"/>
      <c r="CJ46" s="621"/>
      <c r="CK46" s="621"/>
      <c r="CL46" s="621"/>
      <c r="CM46" s="621"/>
      <c r="CN46" s="621"/>
      <c r="CO46" s="621"/>
      <c r="CP46" s="621"/>
      <c r="CQ46" s="622"/>
      <c r="CR46" s="623">
        <v>15534453</v>
      </c>
      <c r="CS46" s="624"/>
      <c r="CT46" s="624"/>
      <c r="CU46" s="624"/>
      <c r="CV46" s="624"/>
      <c r="CW46" s="624"/>
      <c r="CX46" s="624"/>
      <c r="CY46" s="625"/>
      <c r="CZ46" s="628">
        <v>8.4</v>
      </c>
      <c r="DA46" s="629"/>
      <c r="DB46" s="629"/>
      <c r="DC46" s="635"/>
      <c r="DD46" s="632">
        <v>5151800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5">
      <c r="B47" s="225"/>
      <c r="CD47" s="663"/>
      <c r="CE47" s="664"/>
      <c r="CF47" s="620" t="s">
        <v>365</v>
      </c>
      <c r="CG47" s="621"/>
      <c r="CH47" s="621"/>
      <c r="CI47" s="621"/>
      <c r="CJ47" s="621"/>
      <c r="CK47" s="621"/>
      <c r="CL47" s="621"/>
      <c r="CM47" s="621"/>
      <c r="CN47" s="621"/>
      <c r="CO47" s="621"/>
      <c r="CP47" s="621"/>
      <c r="CQ47" s="622"/>
      <c r="CR47" s="623">
        <v>133278</v>
      </c>
      <c r="CS47" s="654"/>
      <c r="CT47" s="654"/>
      <c r="CU47" s="654"/>
      <c r="CV47" s="654"/>
      <c r="CW47" s="654"/>
      <c r="CX47" s="654"/>
      <c r="CY47" s="655"/>
      <c r="CZ47" s="628">
        <v>0.1</v>
      </c>
      <c r="DA47" s="656"/>
      <c r="DB47" s="656"/>
      <c r="DC47" s="658"/>
      <c r="DD47" s="632">
        <v>60030</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0.5" x14ac:dyDescent="0.25">
      <c r="B48" s="225"/>
      <c r="CD48" s="665"/>
      <c r="CE48" s="666"/>
      <c r="CF48" s="620" t="s">
        <v>366</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5">
      <c r="B49" s="225"/>
      <c r="CD49" s="644" t="s">
        <v>367</v>
      </c>
      <c r="CE49" s="645"/>
      <c r="CF49" s="645"/>
      <c r="CG49" s="645"/>
      <c r="CH49" s="645"/>
      <c r="CI49" s="645"/>
      <c r="CJ49" s="645"/>
      <c r="CK49" s="645"/>
      <c r="CL49" s="645"/>
      <c r="CM49" s="645"/>
      <c r="CN49" s="645"/>
      <c r="CO49" s="645"/>
      <c r="CP49" s="645"/>
      <c r="CQ49" s="646"/>
      <c r="CR49" s="698">
        <v>185526848</v>
      </c>
      <c r="CS49" s="682"/>
      <c r="CT49" s="682"/>
      <c r="CU49" s="682"/>
      <c r="CV49" s="682"/>
      <c r="CW49" s="682"/>
      <c r="CX49" s="682"/>
      <c r="CY49" s="711"/>
      <c r="CZ49" s="703">
        <v>100</v>
      </c>
      <c r="DA49" s="712"/>
      <c r="DB49" s="712"/>
      <c r="DC49" s="713"/>
      <c r="DD49" s="714">
        <v>119853841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1G2jY7MaM1TGb9Wy7LoghEeotGmkEzqOmktZvMo7P5DkVLBfwQLUUo/pDl+aXUmAUfGehTbapQrtdiMP+Za8xA==" saltValue="Y68Y/d59dho3Ta2o+4AkU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5"/>
  <sheetViews>
    <sheetView zoomScale="50" zoomScaleNormal="50" zoomScaleSheetLayoutView="70" workbookViewId="0">
      <selection activeCell="CM27" sqref="CM27:CQ27"/>
    </sheetView>
  </sheetViews>
  <sheetFormatPr defaultColWidth="0" defaultRowHeight="12.75" zeroHeight="1" x14ac:dyDescent="0.25"/>
  <cols>
    <col min="1" max="130" width="2.73046875" style="231" customWidth="1"/>
    <col min="131" max="131" width="1.597656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5">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x14ac:dyDescent="0.3">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25">
      <c r="A7" s="236">
        <v>1</v>
      </c>
      <c r="B7" s="760" t="s">
        <v>390</v>
      </c>
      <c r="C7" s="761"/>
      <c r="D7" s="761"/>
      <c r="E7" s="761"/>
      <c r="F7" s="761"/>
      <c r="G7" s="761"/>
      <c r="H7" s="761"/>
      <c r="I7" s="761"/>
      <c r="J7" s="761"/>
      <c r="K7" s="761"/>
      <c r="L7" s="761"/>
      <c r="M7" s="761"/>
      <c r="N7" s="761"/>
      <c r="O7" s="761"/>
      <c r="P7" s="762"/>
      <c r="Q7" s="763">
        <v>189906</v>
      </c>
      <c r="R7" s="764"/>
      <c r="S7" s="764"/>
      <c r="T7" s="764"/>
      <c r="U7" s="764"/>
      <c r="V7" s="764">
        <v>185277</v>
      </c>
      <c r="W7" s="764"/>
      <c r="X7" s="764"/>
      <c r="Y7" s="764"/>
      <c r="Z7" s="764"/>
      <c r="AA7" s="764">
        <v>4630</v>
      </c>
      <c r="AB7" s="764"/>
      <c r="AC7" s="764"/>
      <c r="AD7" s="764"/>
      <c r="AE7" s="765"/>
      <c r="AF7" s="766">
        <v>3515</v>
      </c>
      <c r="AG7" s="767"/>
      <c r="AH7" s="767"/>
      <c r="AI7" s="767"/>
      <c r="AJ7" s="768"/>
      <c r="AK7" s="769">
        <v>1903</v>
      </c>
      <c r="AL7" s="770"/>
      <c r="AM7" s="770"/>
      <c r="AN7" s="770"/>
      <c r="AO7" s="770"/>
      <c r="AP7" s="770">
        <v>235145</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616</v>
      </c>
      <c r="BT7" s="747"/>
      <c r="BU7" s="747"/>
      <c r="BV7" s="747"/>
      <c r="BW7" s="747"/>
      <c r="BX7" s="747"/>
      <c r="BY7" s="747"/>
      <c r="BZ7" s="747"/>
      <c r="CA7" s="747"/>
      <c r="CB7" s="747"/>
      <c r="CC7" s="747"/>
      <c r="CD7" s="747"/>
      <c r="CE7" s="747"/>
      <c r="CF7" s="747"/>
      <c r="CG7" s="773"/>
      <c r="CH7" s="743">
        <v>50</v>
      </c>
      <c r="CI7" s="744"/>
      <c r="CJ7" s="744"/>
      <c r="CK7" s="744"/>
      <c r="CL7" s="745"/>
      <c r="CM7" s="743">
        <v>4219</v>
      </c>
      <c r="CN7" s="744"/>
      <c r="CO7" s="744"/>
      <c r="CP7" s="744"/>
      <c r="CQ7" s="745"/>
      <c r="CR7" s="743">
        <v>1887</v>
      </c>
      <c r="CS7" s="744"/>
      <c r="CT7" s="744"/>
      <c r="CU7" s="744"/>
      <c r="CV7" s="745"/>
      <c r="CW7" s="743">
        <v>5</v>
      </c>
      <c r="CX7" s="744"/>
      <c r="CY7" s="744"/>
      <c r="CZ7" s="744"/>
      <c r="DA7" s="745"/>
      <c r="DB7" s="743" t="s">
        <v>545</v>
      </c>
      <c r="DC7" s="744"/>
      <c r="DD7" s="744"/>
      <c r="DE7" s="744"/>
      <c r="DF7" s="745"/>
      <c r="DG7" s="743" t="s">
        <v>545</v>
      </c>
      <c r="DH7" s="744"/>
      <c r="DI7" s="744"/>
      <c r="DJ7" s="744"/>
      <c r="DK7" s="745"/>
      <c r="DL7" s="743" t="s">
        <v>545</v>
      </c>
      <c r="DM7" s="744"/>
      <c r="DN7" s="744"/>
      <c r="DO7" s="744"/>
      <c r="DP7" s="745"/>
      <c r="DQ7" s="743" t="s">
        <v>545</v>
      </c>
      <c r="DR7" s="744"/>
      <c r="DS7" s="744"/>
      <c r="DT7" s="744"/>
      <c r="DU7" s="745"/>
      <c r="DV7" s="746"/>
      <c r="DW7" s="747"/>
      <c r="DX7" s="747"/>
      <c r="DY7" s="747"/>
      <c r="DZ7" s="748"/>
      <c r="EA7" s="234"/>
    </row>
    <row r="8" spans="1:131" s="235" customFormat="1" ht="26.25" customHeight="1" x14ac:dyDescent="0.25">
      <c r="A8" s="238">
        <v>2</v>
      </c>
      <c r="B8" s="749" t="s">
        <v>391</v>
      </c>
      <c r="C8" s="750"/>
      <c r="D8" s="750"/>
      <c r="E8" s="750"/>
      <c r="F8" s="750"/>
      <c r="G8" s="750"/>
      <c r="H8" s="750"/>
      <c r="I8" s="750"/>
      <c r="J8" s="750"/>
      <c r="K8" s="750"/>
      <c r="L8" s="750"/>
      <c r="M8" s="750"/>
      <c r="N8" s="750"/>
      <c r="O8" s="750"/>
      <c r="P8" s="751"/>
      <c r="Q8" s="752">
        <v>24347</v>
      </c>
      <c r="R8" s="753"/>
      <c r="S8" s="753"/>
      <c r="T8" s="753"/>
      <c r="U8" s="753"/>
      <c r="V8" s="753">
        <v>24347</v>
      </c>
      <c r="W8" s="753"/>
      <c r="X8" s="753"/>
      <c r="Y8" s="753"/>
      <c r="Z8" s="753"/>
      <c r="AA8" s="753" t="s">
        <v>545</v>
      </c>
      <c r="AB8" s="753"/>
      <c r="AC8" s="753"/>
      <c r="AD8" s="753"/>
      <c r="AE8" s="754"/>
      <c r="AF8" s="755" t="s">
        <v>392</v>
      </c>
      <c r="AG8" s="756"/>
      <c r="AH8" s="756"/>
      <c r="AI8" s="756"/>
      <c r="AJ8" s="757"/>
      <c r="AK8" s="758">
        <v>22014</v>
      </c>
      <c r="AL8" s="759"/>
      <c r="AM8" s="759"/>
      <c r="AN8" s="759"/>
      <c r="AO8" s="759"/>
      <c r="AP8" s="759" t="s">
        <v>545</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617</v>
      </c>
      <c r="BT8" s="783"/>
      <c r="BU8" s="783"/>
      <c r="BV8" s="783"/>
      <c r="BW8" s="783"/>
      <c r="BX8" s="783"/>
      <c r="BY8" s="783"/>
      <c r="BZ8" s="783"/>
      <c r="CA8" s="783"/>
      <c r="CB8" s="783"/>
      <c r="CC8" s="783"/>
      <c r="CD8" s="783"/>
      <c r="CE8" s="783"/>
      <c r="CF8" s="783"/>
      <c r="CG8" s="784"/>
      <c r="CH8" s="785">
        <v>0</v>
      </c>
      <c r="CI8" s="786"/>
      <c r="CJ8" s="786"/>
      <c r="CK8" s="786"/>
      <c r="CL8" s="787"/>
      <c r="CM8" s="785">
        <v>106</v>
      </c>
      <c r="CN8" s="786"/>
      <c r="CO8" s="786"/>
      <c r="CP8" s="786"/>
      <c r="CQ8" s="787"/>
      <c r="CR8" s="785">
        <v>31</v>
      </c>
      <c r="CS8" s="786"/>
      <c r="CT8" s="786"/>
      <c r="CU8" s="786"/>
      <c r="CV8" s="787"/>
      <c r="CW8" s="785">
        <v>210</v>
      </c>
      <c r="CX8" s="786"/>
      <c r="CY8" s="786"/>
      <c r="CZ8" s="786"/>
      <c r="DA8" s="787"/>
      <c r="DB8" s="785" t="s">
        <v>545</v>
      </c>
      <c r="DC8" s="786"/>
      <c r="DD8" s="786"/>
      <c r="DE8" s="786"/>
      <c r="DF8" s="787"/>
      <c r="DG8" s="785" t="s">
        <v>545</v>
      </c>
      <c r="DH8" s="786"/>
      <c r="DI8" s="786"/>
      <c r="DJ8" s="786"/>
      <c r="DK8" s="787"/>
      <c r="DL8" s="785" t="s">
        <v>545</v>
      </c>
      <c r="DM8" s="786"/>
      <c r="DN8" s="786"/>
      <c r="DO8" s="786"/>
      <c r="DP8" s="787"/>
      <c r="DQ8" s="785" t="s">
        <v>545</v>
      </c>
      <c r="DR8" s="786"/>
      <c r="DS8" s="786"/>
      <c r="DT8" s="786"/>
      <c r="DU8" s="787"/>
      <c r="DV8" s="782"/>
      <c r="DW8" s="783"/>
      <c r="DX8" s="783"/>
      <c r="DY8" s="783"/>
      <c r="DZ8" s="788"/>
      <c r="EA8" s="234"/>
    </row>
    <row r="9" spans="1:131" s="235" customFormat="1" ht="26.25" customHeight="1" x14ac:dyDescent="0.25">
      <c r="A9" s="238">
        <v>3</v>
      </c>
      <c r="B9" s="749" t="s">
        <v>393</v>
      </c>
      <c r="C9" s="750"/>
      <c r="D9" s="750"/>
      <c r="E9" s="750"/>
      <c r="F9" s="750"/>
      <c r="G9" s="750"/>
      <c r="H9" s="750"/>
      <c r="I9" s="750"/>
      <c r="J9" s="750"/>
      <c r="K9" s="750"/>
      <c r="L9" s="750"/>
      <c r="M9" s="750"/>
      <c r="N9" s="750"/>
      <c r="O9" s="750"/>
      <c r="P9" s="751"/>
      <c r="Q9" s="752">
        <v>78</v>
      </c>
      <c r="R9" s="753"/>
      <c r="S9" s="753"/>
      <c r="T9" s="753"/>
      <c r="U9" s="753"/>
      <c r="V9" s="753">
        <v>50</v>
      </c>
      <c r="W9" s="753"/>
      <c r="X9" s="753"/>
      <c r="Y9" s="753"/>
      <c r="Z9" s="753"/>
      <c r="AA9" s="753">
        <v>27</v>
      </c>
      <c r="AB9" s="753"/>
      <c r="AC9" s="753"/>
      <c r="AD9" s="753"/>
      <c r="AE9" s="754"/>
      <c r="AF9" s="755" t="s">
        <v>392</v>
      </c>
      <c r="AG9" s="756"/>
      <c r="AH9" s="756"/>
      <c r="AI9" s="756"/>
      <c r="AJ9" s="757"/>
      <c r="AK9" s="758">
        <v>10</v>
      </c>
      <c r="AL9" s="759"/>
      <c r="AM9" s="759"/>
      <c r="AN9" s="759"/>
      <c r="AO9" s="759"/>
      <c r="AP9" s="759">
        <v>195</v>
      </c>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t="s">
        <v>618</v>
      </c>
      <c r="BT9" s="783"/>
      <c r="BU9" s="783"/>
      <c r="BV9" s="783"/>
      <c r="BW9" s="783"/>
      <c r="BX9" s="783"/>
      <c r="BY9" s="783"/>
      <c r="BZ9" s="783"/>
      <c r="CA9" s="783"/>
      <c r="CB9" s="783"/>
      <c r="CC9" s="783"/>
      <c r="CD9" s="783"/>
      <c r="CE9" s="783"/>
      <c r="CF9" s="783"/>
      <c r="CG9" s="784"/>
      <c r="CH9" s="785">
        <v>9</v>
      </c>
      <c r="CI9" s="786"/>
      <c r="CJ9" s="786"/>
      <c r="CK9" s="786"/>
      <c r="CL9" s="787"/>
      <c r="CM9" s="785">
        <v>218</v>
      </c>
      <c r="CN9" s="786"/>
      <c r="CO9" s="786"/>
      <c r="CP9" s="786"/>
      <c r="CQ9" s="787"/>
      <c r="CR9" s="785">
        <v>10</v>
      </c>
      <c r="CS9" s="786"/>
      <c r="CT9" s="786"/>
      <c r="CU9" s="786"/>
      <c r="CV9" s="787"/>
      <c r="CW9" s="785">
        <v>65</v>
      </c>
      <c r="CX9" s="786"/>
      <c r="CY9" s="786"/>
      <c r="CZ9" s="786"/>
      <c r="DA9" s="787"/>
      <c r="DB9" s="785" t="s">
        <v>545</v>
      </c>
      <c r="DC9" s="786"/>
      <c r="DD9" s="786"/>
      <c r="DE9" s="786"/>
      <c r="DF9" s="787"/>
      <c r="DG9" s="785" t="s">
        <v>545</v>
      </c>
      <c r="DH9" s="786"/>
      <c r="DI9" s="786"/>
      <c r="DJ9" s="786"/>
      <c r="DK9" s="787"/>
      <c r="DL9" s="785" t="s">
        <v>545</v>
      </c>
      <c r="DM9" s="786"/>
      <c r="DN9" s="786"/>
      <c r="DO9" s="786"/>
      <c r="DP9" s="787"/>
      <c r="DQ9" s="785" t="s">
        <v>545</v>
      </c>
      <c r="DR9" s="786"/>
      <c r="DS9" s="786"/>
      <c r="DT9" s="786"/>
      <c r="DU9" s="787"/>
      <c r="DV9" s="782"/>
      <c r="DW9" s="783"/>
      <c r="DX9" s="783"/>
      <c r="DY9" s="783"/>
      <c r="DZ9" s="788"/>
      <c r="EA9" s="234"/>
    </row>
    <row r="10" spans="1:131" s="235" customFormat="1" ht="26.25" customHeight="1" x14ac:dyDescent="0.25">
      <c r="A10" s="238">
        <v>4</v>
      </c>
      <c r="B10" s="749" t="s">
        <v>394</v>
      </c>
      <c r="C10" s="750"/>
      <c r="D10" s="750"/>
      <c r="E10" s="750"/>
      <c r="F10" s="750"/>
      <c r="G10" s="750"/>
      <c r="H10" s="750"/>
      <c r="I10" s="750"/>
      <c r="J10" s="750"/>
      <c r="K10" s="750"/>
      <c r="L10" s="750"/>
      <c r="M10" s="750"/>
      <c r="N10" s="750"/>
      <c r="O10" s="750"/>
      <c r="P10" s="751"/>
      <c r="Q10" s="752">
        <v>125</v>
      </c>
      <c r="R10" s="753"/>
      <c r="S10" s="753"/>
      <c r="T10" s="753"/>
      <c r="U10" s="753"/>
      <c r="V10" s="753">
        <v>125</v>
      </c>
      <c r="W10" s="753"/>
      <c r="X10" s="753"/>
      <c r="Y10" s="753"/>
      <c r="Z10" s="753"/>
      <c r="AA10" s="753" t="s">
        <v>545</v>
      </c>
      <c r="AB10" s="753"/>
      <c r="AC10" s="753"/>
      <c r="AD10" s="753"/>
      <c r="AE10" s="754"/>
      <c r="AF10" s="755" t="s">
        <v>392</v>
      </c>
      <c r="AG10" s="756"/>
      <c r="AH10" s="756"/>
      <c r="AI10" s="756"/>
      <c r="AJ10" s="757"/>
      <c r="AK10" s="758">
        <v>43</v>
      </c>
      <c r="AL10" s="759"/>
      <c r="AM10" s="759"/>
      <c r="AN10" s="759"/>
      <c r="AO10" s="759"/>
      <c r="AP10" s="759" t="s">
        <v>545</v>
      </c>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t="s">
        <v>619</v>
      </c>
      <c r="BT10" s="783"/>
      <c r="BU10" s="783"/>
      <c r="BV10" s="783"/>
      <c r="BW10" s="783"/>
      <c r="BX10" s="783"/>
      <c r="BY10" s="783"/>
      <c r="BZ10" s="783"/>
      <c r="CA10" s="783"/>
      <c r="CB10" s="783"/>
      <c r="CC10" s="783"/>
      <c r="CD10" s="783"/>
      <c r="CE10" s="783"/>
      <c r="CF10" s="783"/>
      <c r="CG10" s="784"/>
      <c r="CH10" s="785">
        <v>-10</v>
      </c>
      <c r="CI10" s="786"/>
      <c r="CJ10" s="786"/>
      <c r="CK10" s="786"/>
      <c r="CL10" s="787"/>
      <c r="CM10" s="785">
        <v>472</v>
      </c>
      <c r="CN10" s="786"/>
      <c r="CO10" s="786"/>
      <c r="CP10" s="786"/>
      <c r="CQ10" s="787"/>
      <c r="CR10" s="785">
        <v>55</v>
      </c>
      <c r="CS10" s="786"/>
      <c r="CT10" s="786"/>
      <c r="CU10" s="786"/>
      <c r="CV10" s="787"/>
      <c r="CW10" s="785">
        <v>106</v>
      </c>
      <c r="CX10" s="786"/>
      <c r="CY10" s="786"/>
      <c r="CZ10" s="786"/>
      <c r="DA10" s="787"/>
      <c r="DB10" s="785" t="s">
        <v>545</v>
      </c>
      <c r="DC10" s="786"/>
      <c r="DD10" s="786"/>
      <c r="DE10" s="786"/>
      <c r="DF10" s="787"/>
      <c r="DG10" s="785" t="s">
        <v>545</v>
      </c>
      <c r="DH10" s="786"/>
      <c r="DI10" s="786"/>
      <c r="DJ10" s="786"/>
      <c r="DK10" s="787"/>
      <c r="DL10" s="785" t="s">
        <v>545</v>
      </c>
      <c r="DM10" s="786"/>
      <c r="DN10" s="786"/>
      <c r="DO10" s="786"/>
      <c r="DP10" s="787"/>
      <c r="DQ10" s="785" t="s">
        <v>545</v>
      </c>
      <c r="DR10" s="786"/>
      <c r="DS10" s="786"/>
      <c r="DT10" s="786"/>
      <c r="DU10" s="787"/>
      <c r="DV10" s="782"/>
      <c r="DW10" s="783"/>
      <c r="DX10" s="783"/>
      <c r="DY10" s="783"/>
      <c r="DZ10" s="788"/>
      <c r="EA10" s="234"/>
    </row>
    <row r="11" spans="1:131" s="235" customFormat="1" ht="26.25" customHeight="1" x14ac:dyDescent="0.25">
      <c r="A11" s="238">
        <v>5</v>
      </c>
      <c r="B11" s="749" t="s">
        <v>395</v>
      </c>
      <c r="C11" s="750"/>
      <c r="D11" s="750"/>
      <c r="E11" s="750"/>
      <c r="F11" s="750"/>
      <c r="G11" s="750"/>
      <c r="H11" s="750"/>
      <c r="I11" s="750"/>
      <c r="J11" s="750"/>
      <c r="K11" s="750"/>
      <c r="L11" s="750"/>
      <c r="M11" s="750"/>
      <c r="N11" s="750"/>
      <c r="O11" s="750"/>
      <c r="P11" s="751"/>
      <c r="Q11" s="752">
        <v>54</v>
      </c>
      <c r="R11" s="753"/>
      <c r="S11" s="753"/>
      <c r="T11" s="753"/>
      <c r="U11" s="753"/>
      <c r="V11" s="753">
        <v>54</v>
      </c>
      <c r="W11" s="753"/>
      <c r="X11" s="753"/>
      <c r="Y11" s="753"/>
      <c r="Z11" s="753"/>
      <c r="AA11" s="753" t="s">
        <v>545</v>
      </c>
      <c r="AB11" s="753"/>
      <c r="AC11" s="753"/>
      <c r="AD11" s="753"/>
      <c r="AE11" s="754"/>
      <c r="AF11" s="755" t="s">
        <v>392</v>
      </c>
      <c r="AG11" s="756"/>
      <c r="AH11" s="756"/>
      <c r="AI11" s="756"/>
      <c r="AJ11" s="757"/>
      <c r="AK11" s="758">
        <v>54</v>
      </c>
      <c r="AL11" s="759"/>
      <c r="AM11" s="759"/>
      <c r="AN11" s="759"/>
      <c r="AO11" s="759"/>
      <c r="AP11" s="759" t="s">
        <v>545</v>
      </c>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t="s">
        <v>620</v>
      </c>
      <c r="BT11" s="783"/>
      <c r="BU11" s="783"/>
      <c r="BV11" s="783"/>
      <c r="BW11" s="783"/>
      <c r="BX11" s="783"/>
      <c r="BY11" s="783"/>
      <c r="BZ11" s="783"/>
      <c r="CA11" s="783"/>
      <c r="CB11" s="783"/>
      <c r="CC11" s="783"/>
      <c r="CD11" s="783"/>
      <c r="CE11" s="783"/>
      <c r="CF11" s="783"/>
      <c r="CG11" s="784"/>
      <c r="CH11" s="785">
        <v>1</v>
      </c>
      <c r="CI11" s="786"/>
      <c r="CJ11" s="786"/>
      <c r="CK11" s="786"/>
      <c r="CL11" s="787"/>
      <c r="CM11" s="785">
        <v>81</v>
      </c>
      <c r="CN11" s="786"/>
      <c r="CO11" s="786"/>
      <c r="CP11" s="786"/>
      <c r="CQ11" s="787"/>
      <c r="CR11" s="785">
        <v>30</v>
      </c>
      <c r="CS11" s="786"/>
      <c r="CT11" s="786"/>
      <c r="CU11" s="786"/>
      <c r="CV11" s="787"/>
      <c r="CW11" s="785">
        <v>18</v>
      </c>
      <c r="CX11" s="786"/>
      <c r="CY11" s="786"/>
      <c r="CZ11" s="786"/>
      <c r="DA11" s="787"/>
      <c r="DB11" s="785" t="s">
        <v>545</v>
      </c>
      <c r="DC11" s="786"/>
      <c r="DD11" s="786"/>
      <c r="DE11" s="786"/>
      <c r="DF11" s="787"/>
      <c r="DG11" s="785" t="s">
        <v>545</v>
      </c>
      <c r="DH11" s="786"/>
      <c r="DI11" s="786"/>
      <c r="DJ11" s="786"/>
      <c r="DK11" s="787"/>
      <c r="DL11" s="785" t="s">
        <v>545</v>
      </c>
      <c r="DM11" s="786"/>
      <c r="DN11" s="786"/>
      <c r="DO11" s="786"/>
      <c r="DP11" s="787"/>
      <c r="DQ11" s="785" t="s">
        <v>545</v>
      </c>
      <c r="DR11" s="786"/>
      <c r="DS11" s="786"/>
      <c r="DT11" s="786"/>
      <c r="DU11" s="787"/>
      <c r="DV11" s="782"/>
      <c r="DW11" s="783"/>
      <c r="DX11" s="783"/>
      <c r="DY11" s="783"/>
      <c r="DZ11" s="788"/>
      <c r="EA11" s="234"/>
    </row>
    <row r="12" spans="1:131" s="235" customFormat="1" ht="26.25" customHeight="1" x14ac:dyDescent="0.25">
      <c r="A12" s="238">
        <v>6</v>
      </c>
      <c r="B12" s="749" t="s">
        <v>396</v>
      </c>
      <c r="C12" s="750"/>
      <c r="D12" s="750"/>
      <c r="E12" s="750"/>
      <c r="F12" s="750"/>
      <c r="G12" s="750"/>
      <c r="H12" s="750"/>
      <c r="I12" s="750"/>
      <c r="J12" s="750"/>
      <c r="K12" s="750"/>
      <c r="L12" s="750"/>
      <c r="M12" s="750"/>
      <c r="N12" s="750"/>
      <c r="O12" s="750"/>
      <c r="P12" s="751"/>
      <c r="Q12" s="752">
        <v>48</v>
      </c>
      <c r="R12" s="753"/>
      <c r="S12" s="753"/>
      <c r="T12" s="753"/>
      <c r="U12" s="753"/>
      <c r="V12" s="753">
        <v>24</v>
      </c>
      <c r="W12" s="753"/>
      <c r="X12" s="753"/>
      <c r="Y12" s="753"/>
      <c r="Z12" s="753"/>
      <c r="AA12" s="753">
        <v>24</v>
      </c>
      <c r="AB12" s="753"/>
      <c r="AC12" s="753"/>
      <c r="AD12" s="753"/>
      <c r="AE12" s="754"/>
      <c r="AF12" s="755">
        <v>24</v>
      </c>
      <c r="AG12" s="756"/>
      <c r="AH12" s="756"/>
      <c r="AI12" s="756"/>
      <c r="AJ12" s="757"/>
      <c r="AK12" s="758" t="s">
        <v>545</v>
      </c>
      <c r="AL12" s="759"/>
      <c r="AM12" s="759"/>
      <c r="AN12" s="759"/>
      <c r="AO12" s="759"/>
      <c r="AP12" s="759" t="s">
        <v>545</v>
      </c>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t="s">
        <v>621</v>
      </c>
      <c r="BT12" s="783"/>
      <c r="BU12" s="783"/>
      <c r="BV12" s="783"/>
      <c r="BW12" s="783"/>
      <c r="BX12" s="783"/>
      <c r="BY12" s="783"/>
      <c r="BZ12" s="783"/>
      <c r="CA12" s="783"/>
      <c r="CB12" s="783"/>
      <c r="CC12" s="783"/>
      <c r="CD12" s="783"/>
      <c r="CE12" s="783"/>
      <c r="CF12" s="783"/>
      <c r="CG12" s="784"/>
      <c r="CH12" s="785">
        <v>14</v>
      </c>
      <c r="CI12" s="786"/>
      <c r="CJ12" s="786"/>
      <c r="CK12" s="786"/>
      <c r="CL12" s="787"/>
      <c r="CM12" s="785">
        <v>177</v>
      </c>
      <c r="CN12" s="786"/>
      <c r="CO12" s="786"/>
      <c r="CP12" s="786"/>
      <c r="CQ12" s="787"/>
      <c r="CR12" s="785">
        <v>30</v>
      </c>
      <c r="CS12" s="786"/>
      <c r="CT12" s="786"/>
      <c r="CU12" s="786"/>
      <c r="CV12" s="787"/>
      <c r="CW12" s="785">
        <v>93</v>
      </c>
      <c r="CX12" s="786"/>
      <c r="CY12" s="786"/>
      <c r="CZ12" s="786"/>
      <c r="DA12" s="787"/>
      <c r="DB12" s="785" t="s">
        <v>545</v>
      </c>
      <c r="DC12" s="786"/>
      <c r="DD12" s="786"/>
      <c r="DE12" s="786"/>
      <c r="DF12" s="787"/>
      <c r="DG12" s="785" t="s">
        <v>545</v>
      </c>
      <c r="DH12" s="786"/>
      <c r="DI12" s="786"/>
      <c r="DJ12" s="786"/>
      <c r="DK12" s="787"/>
      <c r="DL12" s="785" t="s">
        <v>545</v>
      </c>
      <c r="DM12" s="786"/>
      <c r="DN12" s="786"/>
      <c r="DO12" s="786"/>
      <c r="DP12" s="787"/>
      <c r="DQ12" s="785" t="s">
        <v>545</v>
      </c>
      <c r="DR12" s="786"/>
      <c r="DS12" s="786"/>
      <c r="DT12" s="786"/>
      <c r="DU12" s="787"/>
      <c r="DV12" s="782"/>
      <c r="DW12" s="783"/>
      <c r="DX12" s="783"/>
      <c r="DY12" s="783"/>
      <c r="DZ12" s="788"/>
      <c r="EA12" s="234"/>
    </row>
    <row r="13" spans="1:131" s="235" customFormat="1" ht="26.25" customHeight="1" x14ac:dyDescent="0.25">
      <c r="A13" s="238">
        <v>7</v>
      </c>
      <c r="B13" s="749" t="s">
        <v>397</v>
      </c>
      <c r="C13" s="750"/>
      <c r="D13" s="750"/>
      <c r="E13" s="750"/>
      <c r="F13" s="750"/>
      <c r="G13" s="750"/>
      <c r="H13" s="750"/>
      <c r="I13" s="750"/>
      <c r="J13" s="750"/>
      <c r="K13" s="750"/>
      <c r="L13" s="750"/>
      <c r="M13" s="750"/>
      <c r="N13" s="750"/>
      <c r="O13" s="750"/>
      <c r="P13" s="751"/>
      <c r="Q13" s="752">
        <v>298</v>
      </c>
      <c r="R13" s="753"/>
      <c r="S13" s="753"/>
      <c r="T13" s="753"/>
      <c r="U13" s="753"/>
      <c r="V13" s="753">
        <v>298</v>
      </c>
      <c r="W13" s="753"/>
      <c r="X13" s="753"/>
      <c r="Y13" s="753"/>
      <c r="Z13" s="753"/>
      <c r="AA13" s="753" t="s">
        <v>545</v>
      </c>
      <c r="AB13" s="753"/>
      <c r="AC13" s="753"/>
      <c r="AD13" s="753"/>
      <c r="AE13" s="754"/>
      <c r="AF13" s="755" t="s">
        <v>392</v>
      </c>
      <c r="AG13" s="756"/>
      <c r="AH13" s="756"/>
      <c r="AI13" s="756"/>
      <c r="AJ13" s="757"/>
      <c r="AK13" s="758">
        <v>188</v>
      </c>
      <c r="AL13" s="759"/>
      <c r="AM13" s="759"/>
      <c r="AN13" s="759"/>
      <c r="AO13" s="759"/>
      <c r="AP13" s="759">
        <v>241</v>
      </c>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t="s">
        <v>622</v>
      </c>
      <c r="BT13" s="783"/>
      <c r="BU13" s="783"/>
      <c r="BV13" s="783"/>
      <c r="BW13" s="783"/>
      <c r="BX13" s="783"/>
      <c r="BY13" s="783"/>
      <c r="BZ13" s="783"/>
      <c r="CA13" s="783"/>
      <c r="CB13" s="783"/>
      <c r="CC13" s="783"/>
      <c r="CD13" s="783"/>
      <c r="CE13" s="783"/>
      <c r="CF13" s="783"/>
      <c r="CG13" s="784"/>
      <c r="CH13" s="785">
        <v>-13</v>
      </c>
      <c r="CI13" s="786"/>
      <c r="CJ13" s="786"/>
      <c r="CK13" s="786"/>
      <c r="CL13" s="787"/>
      <c r="CM13" s="785">
        <v>225</v>
      </c>
      <c r="CN13" s="786"/>
      <c r="CO13" s="786"/>
      <c r="CP13" s="786"/>
      <c r="CQ13" s="787"/>
      <c r="CR13" s="785">
        <v>30</v>
      </c>
      <c r="CS13" s="786"/>
      <c r="CT13" s="786"/>
      <c r="CU13" s="786"/>
      <c r="CV13" s="787"/>
      <c r="CW13" s="785">
        <v>46</v>
      </c>
      <c r="CX13" s="786"/>
      <c r="CY13" s="786"/>
      <c r="CZ13" s="786"/>
      <c r="DA13" s="787"/>
      <c r="DB13" s="785" t="s">
        <v>545</v>
      </c>
      <c r="DC13" s="786"/>
      <c r="DD13" s="786"/>
      <c r="DE13" s="786"/>
      <c r="DF13" s="787"/>
      <c r="DG13" s="785" t="s">
        <v>545</v>
      </c>
      <c r="DH13" s="786"/>
      <c r="DI13" s="786"/>
      <c r="DJ13" s="786"/>
      <c r="DK13" s="787"/>
      <c r="DL13" s="785" t="s">
        <v>545</v>
      </c>
      <c r="DM13" s="786"/>
      <c r="DN13" s="786"/>
      <c r="DO13" s="786"/>
      <c r="DP13" s="787"/>
      <c r="DQ13" s="785" t="s">
        <v>545</v>
      </c>
      <c r="DR13" s="786"/>
      <c r="DS13" s="786"/>
      <c r="DT13" s="786"/>
      <c r="DU13" s="787"/>
      <c r="DV13" s="782"/>
      <c r="DW13" s="783"/>
      <c r="DX13" s="783"/>
      <c r="DY13" s="783"/>
      <c r="DZ13" s="788"/>
      <c r="EA13" s="234"/>
    </row>
    <row r="14" spans="1:131" s="235" customFormat="1" ht="26.25" customHeight="1" x14ac:dyDescent="0.2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t="s">
        <v>623</v>
      </c>
      <c r="BT14" s="783"/>
      <c r="BU14" s="783"/>
      <c r="BV14" s="783"/>
      <c r="BW14" s="783"/>
      <c r="BX14" s="783"/>
      <c r="BY14" s="783"/>
      <c r="BZ14" s="783"/>
      <c r="CA14" s="783"/>
      <c r="CB14" s="783"/>
      <c r="CC14" s="783"/>
      <c r="CD14" s="783"/>
      <c r="CE14" s="783"/>
      <c r="CF14" s="783"/>
      <c r="CG14" s="784"/>
      <c r="CH14" s="785">
        <v>-5</v>
      </c>
      <c r="CI14" s="786"/>
      <c r="CJ14" s="786"/>
      <c r="CK14" s="786"/>
      <c r="CL14" s="787"/>
      <c r="CM14" s="785">
        <v>55</v>
      </c>
      <c r="CN14" s="786"/>
      <c r="CO14" s="786"/>
      <c r="CP14" s="786"/>
      <c r="CQ14" s="787"/>
      <c r="CR14" s="785">
        <v>30</v>
      </c>
      <c r="CS14" s="786"/>
      <c r="CT14" s="786"/>
      <c r="CU14" s="786"/>
      <c r="CV14" s="787"/>
      <c r="CW14" s="785">
        <v>265</v>
      </c>
      <c r="CX14" s="786"/>
      <c r="CY14" s="786"/>
      <c r="CZ14" s="786"/>
      <c r="DA14" s="787"/>
      <c r="DB14" s="785" t="s">
        <v>545</v>
      </c>
      <c r="DC14" s="786"/>
      <c r="DD14" s="786"/>
      <c r="DE14" s="786"/>
      <c r="DF14" s="787"/>
      <c r="DG14" s="785" t="s">
        <v>545</v>
      </c>
      <c r="DH14" s="786"/>
      <c r="DI14" s="786"/>
      <c r="DJ14" s="786"/>
      <c r="DK14" s="787"/>
      <c r="DL14" s="785" t="s">
        <v>545</v>
      </c>
      <c r="DM14" s="786"/>
      <c r="DN14" s="786"/>
      <c r="DO14" s="786"/>
      <c r="DP14" s="787"/>
      <c r="DQ14" s="785" t="s">
        <v>545</v>
      </c>
      <c r="DR14" s="786"/>
      <c r="DS14" s="786"/>
      <c r="DT14" s="786"/>
      <c r="DU14" s="787"/>
      <c r="DV14" s="782"/>
      <c r="DW14" s="783"/>
      <c r="DX14" s="783"/>
      <c r="DY14" s="783"/>
      <c r="DZ14" s="788"/>
      <c r="EA14" s="234"/>
    </row>
    <row r="15" spans="1:131" s="235" customFormat="1" ht="26.25" customHeight="1" x14ac:dyDescent="0.2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t="s">
        <v>624</v>
      </c>
      <c r="BT15" s="783"/>
      <c r="BU15" s="783"/>
      <c r="BV15" s="783"/>
      <c r="BW15" s="783"/>
      <c r="BX15" s="783"/>
      <c r="BY15" s="783"/>
      <c r="BZ15" s="783"/>
      <c r="CA15" s="783"/>
      <c r="CB15" s="783"/>
      <c r="CC15" s="783"/>
      <c r="CD15" s="783"/>
      <c r="CE15" s="783"/>
      <c r="CF15" s="783"/>
      <c r="CG15" s="784"/>
      <c r="CH15" s="785">
        <v>-1</v>
      </c>
      <c r="CI15" s="786"/>
      <c r="CJ15" s="786"/>
      <c r="CK15" s="786"/>
      <c r="CL15" s="787"/>
      <c r="CM15" s="785">
        <v>463</v>
      </c>
      <c r="CN15" s="786"/>
      <c r="CO15" s="786"/>
      <c r="CP15" s="786"/>
      <c r="CQ15" s="787"/>
      <c r="CR15" s="785">
        <v>208</v>
      </c>
      <c r="CS15" s="786"/>
      <c r="CT15" s="786"/>
      <c r="CU15" s="786"/>
      <c r="CV15" s="787"/>
      <c r="CW15" s="785">
        <v>362</v>
      </c>
      <c r="CX15" s="786"/>
      <c r="CY15" s="786"/>
      <c r="CZ15" s="786"/>
      <c r="DA15" s="787"/>
      <c r="DB15" s="785" t="s">
        <v>545</v>
      </c>
      <c r="DC15" s="786"/>
      <c r="DD15" s="786"/>
      <c r="DE15" s="786"/>
      <c r="DF15" s="787"/>
      <c r="DG15" s="785" t="s">
        <v>545</v>
      </c>
      <c r="DH15" s="786"/>
      <c r="DI15" s="786"/>
      <c r="DJ15" s="786"/>
      <c r="DK15" s="787"/>
      <c r="DL15" s="785" t="s">
        <v>545</v>
      </c>
      <c r="DM15" s="786"/>
      <c r="DN15" s="786"/>
      <c r="DO15" s="786"/>
      <c r="DP15" s="787"/>
      <c r="DQ15" s="785" t="s">
        <v>545</v>
      </c>
      <c r="DR15" s="786"/>
      <c r="DS15" s="786"/>
      <c r="DT15" s="786"/>
      <c r="DU15" s="787"/>
      <c r="DV15" s="782"/>
      <c r="DW15" s="783"/>
      <c r="DX15" s="783"/>
      <c r="DY15" s="783"/>
      <c r="DZ15" s="788"/>
      <c r="EA15" s="234"/>
    </row>
    <row r="16" spans="1:131" s="235" customFormat="1" ht="26.25" customHeight="1" x14ac:dyDescent="0.2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t="s">
        <v>625</v>
      </c>
      <c r="BT16" s="783"/>
      <c r="BU16" s="783"/>
      <c r="BV16" s="783"/>
      <c r="BW16" s="783"/>
      <c r="BX16" s="783"/>
      <c r="BY16" s="783"/>
      <c r="BZ16" s="783"/>
      <c r="CA16" s="783"/>
      <c r="CB16" s="783"/>
      <c r="CC16" s="783"/>
      <c r="CD16" s="783"/>
      <c r="CE16" s="783"/>
      <c r="CF16" s="783"/>
      <c r="CG16" s="784"/>
      <c r="CH16" s="785">
        <v>-1</v>
      </c>
      <c r="CI16" s="786"/>
      <c r="CJ16" s="786"/>
      <c r="CK16" s="786"/>
      <c r="CL16" s="787"/>
      <c r="CM16" s="785">
        <v>29</v>
      </c>
      <c r="CN16" s="786"/>
      <c r="CO16" s="786"/>
      <c r="CP16" s="786"/>
      <c r="CQ16" s="787"/>
      <c r="CR16" s="785">
        <v>10</v>
      </c>
      <c r="CS16" s="786"/>
      <c r="CT16" s="786"/>
      <c r="CU16" s="786"/>
      <c r="CV16" s="787"/>
      <c r="CW16" s="785">
        <v>175</v>
      </c>
      <c r="CX16" s="786"/>
      <c r="CY16" s="786"/>
      <c r="CZ16" s="786"/>
      <c r="DA16" s="787"/>
      <c r="DB16" s="785" t="s">
        <v>545</v>
      </c>
      <c r="DC16" s="786"/>
      <c r="DD16" s="786"/>
      <c r="DE16" s="786"/>
      <c r="DF16" s="787"/>
      <c r="DG16" s="785" t="s">
        <v>545</v>
      </c>
      <c r="DH16" s="786"/>
      <c r="DI16" s="786"/>
      <c r="DJ16" s="786"/>
      <c r="DK16" s="787"/>
      <c r="DL16" s="785" t="s">
        <v>545</v>
      </c>
      <c r="DM16" s="786"/>
      <c r="DN16" s="786"/>
      <c r="DO16" s="786"/>
      <c r="DP16" s="787"/>
      <c r="DQ16" s="785" t="s">
        <v>545</v>
      </c>
      <c r="DR16" s="786"/>
      <c r="DS16" s="786"/>
      <c r="DT16" s="786"/>
      <c r="DU16" s="787"/>
      <c r="DV16" s="782"/>
      <c r="DW16" s="783"/>
      <c r="DX16" s="783"/>
      <c r="DY16" s="783"/>
      <c r="DZ16" s="788"/>
      <c r="EA16" s="234"/>
    </row>
    <row r="17" spans="1:131" s="235" customFormat="1" ht="26.25" customHeight="1" x14ac:dyDescent="0.2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t="s">
        <v>626</v>
      </c>
      <c r="BT17" s="783"/>
      <c r="BU17" s="783"/>
      <c r="BV17" s="783"/>
      <c r="BW17" s="783"/>
      <c r="BX17" s="783"/>
      <c r="BY17" s="783"/>
      <c r="BZ17" s="783"/>
      <c r="CA17" s="783"/>
      <c r="CB17" s="783"/>
      <c r="CC17" s="783"/>
      <c r="CD17" s="783"/>
      <c r="CE17" s="783"/>
      <c r="CF17" s="783"/>
      <c r="CG17" s="784"/>
      <c r="CH17" s="785">
        <v>22</v>
      </c>
      <c r="CI17" s="786"/>
      <c r="CJ17" s="786"/>
      <c r="CK17" s="786"/>
      <c r="CL17" s="787"/>
      <c r="CM17" s="785">
        <v>1286</v>
      </c>
      <c r="CN17" s="786"/>
      <c r="CO17" s="786"/>
      <c r="CP17" s="786"/>
      <c r="CQ17" s="787"/>
      <c r="CR17" s="785">
        <v>600</v>
      </c>
      <c r="CS17" s="786"/>
      <c r="CT17" s="786"/>
      <c r="CU17" s="786"/>
      <c r="CV17" s="787"/>
      <c r="CW17" s="785">
        <v>34</v>
      </c>
      <c r="CX17" s="786"/>
      <c r="CY17" s="786"/>
      <c r="CZ17" s="786"/>
      <c r="DA17" s="787"/>
      <c r="DB17" s="785" t="s">
        <v>545</v>
      </c>
      <c r="DC17" s="786"/>
      <c r="DD17" s="786"/>
      <c r="DE17" s="786"/>
      <c r="DF17" s="787"/>
      <c r="DG17" s="785" t="s">
        <v>545</v>
      </c>
      <c r="DH17" s="786"/>
      <c r="DI17" s="786"/>
      <c r="DJ17" s="786"/>
      <c r="DK17" s="787"/>
      <c r="DL17" s="785" t="s">
        <v>545</v>
      </c>
      <c r="DM17" s="786"/>
      <c r="DN17" s="786"/>
      <c r="DO17" s="786"/>
      <c r="DP17" s="787"/>
      <c r="DQ17" s="785" t="s">
        <v>545</v>
      </c>
      <c r="DR17" s="786"/>
      <c r="DS17" s="786"/>
      <c r="DT17" s="786"/>
      <c r="DU17" s="787"/>
      <c r="DV17" s="782"/>
      <c r="DW17" s="783"/>
      <c r="DX17" s="783"/>
      <c r="DY17" s="783"/>
      <c r="DZ17" s="788"/>
      <c r="EA17" s="234"/>
    </row>
    <row r="18" spans="1:131" s="235" customFormat="1" ht="26.25" customHeight="1" x14ac:dyDescent="0.2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t="s">
        <v>627</v>
      </c>
      <c r="BT18" s="783"/>
      <c r="BU18" s="783"/>
      <c r="BV18" s="783"/>
      <c r="BW18" s="783"/>
      <c r="BX18" s="783"/>
      <c r="BY18" s="783"/>
      <c r="BZ18" s="783"/>
      <c r="CA18" s="783"/>
      <c r="CB18" s="783"/>
      <c r="CC18" s="783"/>
      <c r="CD18" s="783"/>
      <c r="CE18" s="783"/>
      <c r="CF18" s="783"/>
      <c r="CG18" s="784"/>
      <c r="CH18" s="785">
        <v>52</v>
      </c>
      <c r="CI18" s="786"/>
      <c r="CJ18" s="786"/>
      <c r="CK18" s="786"/>
      <c r="CL18" s="787"/>
      <c r="CM18" s="785">
        <v>457</v>
      </c>
      <c r="CN18" s="786"/>
      <c r="CO18" s="786"/>
      <c r="CP18" s="786"/>
      <c r="CQ18" s="787"/>
      <c r="CR18" s="785">
        <v>122</v>
      </c>
      <c r="CS18" s="786"/>
      <c r="CT18" s="786"/>
      <c r="CU18" s="786"/>
      <c r="CV18" s="787"/>
      <c r="CW18" s="785" t="s">
        <v>545</v>
      </c>
      <c r="CX18" s="786"/>
      <c r="CY18" s="786"/>
      <c r="CZ18" s="786"/>
      <c r="DA18" s="787"/>
      <c r="DB18" s="785">
        <v>722</v>
      </c>
      <c r="DC18" s="786"/>
      <c r="DD18" s="786"/>
      <c r="DE18" s="786"/>
      <c r="DF18" s="787"/>
      <c r="DG18" s="785" t="s">
        <v>545</v>
      </c>
      <c r="DH18" s="786"/>
      <c r="DI18" s="786"/>
      <c r="DJ18" s="786"/>
      <c r="DK18" s="787"/>
      <c r="DL18" s="785" t="s">
        <v>545</v>
      </c>
      <c r="DM18" s="786"/>
      <c r="DN18" s="786"/>
      <c r="DO18" s="786"/>
      <c r="DP18" s="787"/>
      <c r="DQ18" s="785" t="s">
        <v>545</v>
      </c>
      <c r="DR18" s="786"/>
      <c r="DS18" s="786"/>
      <c r="DT18" s="786"/>
      <c r="DU18" s="787"/>
      <c r="DV18" s="782"/>
      <c r="DW18" s="783"/>
      <c r="DX18" s="783"/>
      <c r="DY18" s="783"/>
      <c r="DZ18" s="788"/>
      <c r="EA18" s="234"/>
    </row>
    <row r="19" spans="1:131" s="235" customFormat="1" ht="26.25" customHeight="1" x14ac:dyDescent="0.2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t="s">
        <v>615</v>
      </c>
      <c r="BS19" s="782" t="s">
        <v>628</v>
      </c>
      <c r="BT19" s="783"/>
      <c r="BU19" s="783"/>
      <c r="BV19" s="783"/>
      <c r="BW19" s="783"/>
      <c r="BX19" s="783"/>
      <c r="BY19" s="783"/>
      <c r="BZ19" s="783"/>
      <c r="CA19" s="783"/>
      <c r="CB19" s="783"/>
      <c r="CC19" s="783"/>
      <c r="CD19" s="783"/>
      <c r="CE19" s="783"/>
      <c r="CF19" s="783"/>
      <c r="CG19" s="784"/>
      <c r="CH19" s="785">
        <v>2</v>
      </c>
      <c r="CI19" s="786"/>
      <c r="CJ19" s="786"/>
      <c r="CK19" s="786"/>
      <c r="CL19" s="787"/>
      <c r="CM19" s="785">
        <v>195</v>
      </c>
      <c r="CN19" s="786"/>
      <c r="CO19" s="786"/>
      <c r="CP19" s="786"/>
      <c r="CQ19" s="787"/>
      <c r="CR19" s="785">
        <v>15</v>
      </c>
      <c r="CS19" s="786"/>
      <c r="CT19" s="786"/>
      <c r="CU19" s="786"/>
      <c r="CV19" s="787"/>
      <c r="CW19" s="785">
        <v>5</v>
      </c>
      <c r="CX19" s="786"/>
      <c r="CY19" s="786"/>
      <c r="CZ19" s="786"/>
      <c r="DA19" s="787"/>
      <c r="DB19" s="785" t="s">
        <v>545</v>
      </c>
      <c r="DC19" s="786"/>
      <c r="DD19" s="786"/>
      <c r="DE19" s="786"/>
      <c r="DF19" s="787"/>
      <c r="DG19" s="785">
        <v>4063</v>
      </c>
      <c r="DH19" s="786"/>
      <c r="DI19" s="786"/>
      <c r="DJ19" s="786"/>
      <c r="DK19" s="787"/>
      <c r="DL19" s="785" t="s">
        <v>545</v>
      </c>
      <c r="DM19" s="786"/>
      <c r="DN19" s="786"/>
      <c r="DO19" s="786"/>
      <c r="DP19" s="787"/>
      <c r="DQ19" s="785" t="s">
        <v>545</v>
      </c>
      <c r="DR19" s="786"/>
      <c r="DS19" s="786"/>
      <c r="DT19" s="786"/>
      <c r="DU19" s="787"/>
      <c r="DV19" s="782"/>
      <c r="DW19" s="783"/>
      <c r="DX19" s="783"/>
      <c r="DY19" s="783"/>
      <c r="DZ19" s="788"/>
      <c r="EA19" s="234"/>
    </row>
    <row r="20" spans="1:131" s="235" customFormat="1" ht="26.25" customHeight="1" x14ac:dyDescent="0.2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t="s">
        <v>629</v>
      </c>
      <c r="BT20" s="783"/>
      <c r="BU20" s="783"/>
      <c r="BV20" s="783"/>
      <c r="BW20" s="783"/>
      <c r="BX20" s="783"/>
      <c r="BY20" s="783"/>
      <c r="BZ20" s="783"/>
      <c r="CA20" s="783"/>
      <c r="CB20" s="783"/>
      <c r="CC20" s="783"/>
      <c r="CD20" s="783"/>
      <c r="CE20" s="783"/>
      <c r="CF20" s="783"/>
      <c r="CG20" s="784"/>
      <c r="CH20" s="785">
        <v>2</v>
      </c>
      <c r="CI20" s="786"/>
      <c r="CJ20" s="786"/>
      <c r="CK20" s="786"/>
      <c r="CL20" s="787"/>
      <c r="CM20" s="785">
        <v>21</v>
      </c>
      <c r="CN20" s="786"/>
      <c r="CO20" s="786"/>
      <c r="CP20" s="786"/>
      <c r="CQ20" s="787"/>
      <c r="CR20" s="785">
        <v>5</v>
      </c>
      <c r="CS20" s="786"/>
      <c r="CT20" s="786"/>
      <c r="CU20" s="786"/>
      <c r="CV20" s="787"/>
      <c r="CW20" s="785" t="s">
        <v>545</v>
      </c>
      <c r="CX20" s="786"/>
      <c r="CY20" s="786"/>
      <c r="CZ20" s="786"/>
      <c r="DA20" s="787"/>
      <c r="DB20" s="785" t="s">
        <v>545</v>
      </c>
      <c r="DC20" s="786"/>
      <c r="DD20" s="786"/>
      <c r="DE20" s="786"/>
      <c r="DF20" s="787"/>
      <c r="DG20" s="785" t="s">
        <v>545</v>
      </c>
      <c r="DH20" s="786"/>
      <c r="DI20" s="786"/>
      <c r="DJ20" s="786"/>
      <c r="DK20" s="787"/>
      <c r="DL20" s="785" t="s">
        <v>545</v>
      </c>
      <c r="DM20" s="786"/>
      <c r="DN20" s="786"/>
      <c r="DO20" s="786"/>
      <c r="DP20" s="787"/>
      <c r="DQ20" s="785" t="s">
        <v>545</v>
      </c>
      <c r="DR20" s="786"/>
      <c r="DS20" s="786"/>
      <c r="DT20" s="786"/>
      <c r="DU20" s="787"/>
      <c r="DV20" s="782"/>
      <c r="DW20" s="783"/>
      <c r="DX20" s="783"/>
      <c r="DY20" s="783"/>
      <c r="DZ20" s="788"/>
      <c r="EA20" s="234"/>
    </row>
    <row r="21" spans="1:131" s="235" customFormat="1" ht="26.25" customHeight="1" thickBot="1" x14ac:dyDescent="0.3">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t="s">
        <v>630</v>
      </c>
      <c r="BT21" s="783"/>
      <c r="BU21" s="783"/>
      <c r="BV21" s="783"/>
      <c r="BW21" s="783"/>
      <c r="BX21" s="783"/>
      <c r="BY21" s="783"/>
      <c r="BZ21" s="783"/>
      <c r="CA21" s="783"/>
      <c r="CB21" s="783"/>
      <c r="CC21" s="783"/>
      <c r="CD21" s="783"/>
      <c r="CE21" s="783"/>
      <c r="CF21" s="783"/>
      <c r="CG21" s="784"/>
      <c r="CH21" s="785">
        <v>0</v>
      </c>
      <c r="CI21" s="786"/>
      <c r="CJ21" s="786"/>
      <c r="CK21" s="786"/>
      <c r="CL21" s="787"/>
      <c r="CM21" s="785">
        <v>38</v>
      </c>
      <c r="CN21" s="786"/>
      <c r="CO21" s="786"/>
      <c r="CP21" s="786"/>
      <c r="CQ21" s="787"/>
      <c r="CR21" s="785">
        <v>30</v>
      </c>
      <c r="CS21" s="786"/>
      <c r="CT21" s="786"/>
      <c r="CU21" s="786"/>
      <c r="CV21" s="787"/>
      <c r="CW21" s="785">
        <v>61</v>
      </c>
      <c r="CX21" s="786"/>
      <c r="CY21" s="786"/>
      <c r="CZ21" s="786"/>
      <c r="DA21" s="787"/>
      <c r="DB21" s="785" t="s">
        <v>545</v>
      </c>
      <c r="DC21" s="786"/>
      <c r="DD21" s="786"/>
      <c r="DE21" s="786"/>
      <c r="DF21" s="787"/>
      <c r="DG21" s="785" t="s">
        <v>545</v>
      </c>
      <c r="DH21" s="786"/>
      <c r="DI21" s="786"/>
      <c r="DJ21" s="786"/>
      <c r="DK21" s="787"/>
      <c r="DL21" s="785" t="s">
        <v>545</v>
      </c>
      <c r="DM21" s="786"/>
      <c r="DN21" s="786"/>
      <c r="DO21" s="786"/>
      <c r="DP21" s="787"/>
      <c r="DQ21" s="785" t="s">
        <v>545</v>
      </c>
      <c r="DR21" s="786"/>
      <c r="DS21" s="786"/>
      <c r="DT21" s="786"/>
      <c r="DU21" s="787"/>
      <c r="DV21" s="782"/>
      <c r="DW21" s="783"/>
      <c r="DX21" s="783"/>
      <c r="DY21" s="783"/>
      <c r="DZ21" s="788"/>
      <c r="EA21" s="234"/>
    </row>
    <row r="22" spans="1:131" s="235" customFormat="1" ht="26.25" customHeight="1" x14ac:dyDescent="0.2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398</v>
      </c>
      <c r="BA22" s="806"/>
      <c r="BB22" s="806"/>
      <c r="BC22" s="806"/>
      <c r="BD22" s="807"/>
      <c r="BE22" s="233"/>
      <c r="BF22" s="233"/>
      <c r="BG22" s="233"/>
      <c r="BH22" s="233"/>
      <c r="BI22" s="233"/>
      <c r="BJ22" s="233"/>
      <c r="BK22" s="233"/>
      <c r="BL22" s="233"/>
      <c r="BM22" s="233"/>
      <c r="BN22" s="233"/>
      <c r="BO22" s="233"/>
      <c r="BP22" s="233"/>
      <c r="BQ22" s="238">
        <v>16</v>
      </c>
      <c r="BR22" s="239" t="s">
        <v>615</v>
      </c>
      <c r="BS22" s="782" t="s">
        <v>631</v>
      </c>
      <c r="BT22" s="783"/>
      <c r="BU22" s="783"/>
      <c r="BV22" s="783"/>
      <c r="BW22" s="783"/>
      <c r="BX22" s="783"/>
      <c r="BY22" s="783"/>
      <c r="BZ22" s="783"/>
      <c r="CA22" s="783"/>
      <c r="CB22" s="783"/>
      <c r="CC22" s="783"/>
      <c r="CD22" s="783"/>
      <c r="CE22" s="783"/>
      <c r="CF22" s="783"/>
      <c r="CG22" s="784"/>
      <c r="CH22" s="785">
        <v>40</v>
      </c>
      <c r="CI22" s="786"/>
      <c r="CJ22" s="786"/>
      <c r="CK22" s="786"/>
      <c r="CL22" s="787"/>
      <c r="CM22" s="785">
        <v>-370</v>
      </c>
      <c r="CN22" s="786"/>
      <c r="CO22" s="786"/>
      <c r="CP22" s="786"/>
      <c r="CQ22" s="787"/>
      <c r="CR22" s="785">
        <v>50</v>
      </c>
      <c r="CS22" s="786"/>
      <c r="CT22" s="786"/>
      <c r="CU22" s="786"/>
      <c r="CV22" s="787"/>
      <c r="CW22" s="785">
        <v>73</v>
      </c>
      <c r="CX22" s="786"/>
      <c r="CY22" s="786"/>
      <c r="CZ22" s="786"/>
      <c r="DA22" s="787"/>
      <c r="DB22" s="785" t="s">
        <v>545</v>
      </c>
      <c r="DC22" s="786"/>
      <c r="DD22" s="786"/>
      <c r="DE22" s="786"/>
      <c r="DF22" s="787"/>
      <c r="DG22" s="785" t="s">
        <v>545</v>
      </c>
      <c r="DH22" s="786"/>
      <c r="DI22" s="786"/>
      <c r="DJ22" s="786"/>
      <c r="DK22" s="787"/>
      <c r="DL22" s="785" t="s">
        <v>545</v>
      </c>
      <c r="DM22" s="786"/>
      <c r="DN22" s="786"/>
      <c r="DO22" s="786"/>
      <c r="DP22" s="787"/>
      <c r="DQ22" s="785" t="s">
        <v>545</v>
      </c>
      <c r="DR22" s="786"/>
      <c r="DS22" s="786"/>
      <c r="DT22" s="786"/>
      <c r="DU22" s="787"/>
      <c r="DV22" s="782"/>
      <c r="DW22" s="783"/>
      <c r="DX22" s="783"/>
      <c r="DY22" s="783"/>
      <c r="DZ22" s="788"/>
      <c r="EA22" s="234"/>
    </row>
    <row r="23" spans="1:131" s="235" customFormat="1" ht="26.25" customHeight="1" thickBot="1" x14ac:dyDescent="0.3">
      <c r="A23" s="240" t="s">
        <v>399</v>
      </c>
      <c r="B23" s="789" t="s">
        <v>400</v>
      </c>
      <c r="C23" s="790"/>
      <c r="D23" s="790"/>
      <c r="E23" s="790"/>
      <c r="F23" s="790"/>
      <c r="G23" s="790"/>
      <c r="H23" s="790"/>
      <c r="I23" s="790"/>
      <c r="J23" s="790"/>
      <c r="K23" s="790"/>
      <c r="L23" s="790"/>
      <c r="M23" s="790"/>
      <c r="N23" s="790"/>
      <c r="O23" s="790"/>
      <c r="P23" s="791"/>
      <c r="Q23" s="792">
        <v>192555</v>
      </c>
      <c r="R23" s="793"/>
      <c r="S23" s="793"/>
      <c r="T23" s="793"/>
      <c r="U23" s="793"/>
      <c r="V23" s="793">
        <v>187874</v>
      </c>
      <c r="W23" s="793"/>
      <c r="X23" s="793"/>
      <c r="Y23" s="793"/>
      <c r="Z23" s="793"/>
      <c r="AA23" s="793">
        <v>4681</v>
      </c>
      <c r="AB23" s="793"/>
      <c r="AC23" s="793"/>
      <c r="AD23" s="793"/>
      <c r="AE23" s="794"/>
      <c r="AF23" s="795">
        <v>3538</v>
      </c>
      <c r="AG23" s="793"/>
      <c r="AH23" s="793"/>
      <c r="AI23" s="793"/>
      <c r="AJ23" s="796"/>
      <c r="AK23" s="797"/>
      <c r="AL23" s="798"/>
      <c r="AM23" s="798"/>
      <c r="AN23" s="798"/>
      <c r="AO23" s="798"/>
      <c r="AP23" s="793">
        <v>235581</v>
      </c>
      <c r="AQ23" s="793"/>
      <c r="AR23" s="793"/>
      <c r="AS23" s="793"/>
      <c r="AT23" s="793"/>
      <c r="AU23" s="809"/>
      <c r="AV23" s="809"/>
      <c r="AW23" s="809"/>
      <c r="AX23" s="809"/>
      <c r="AY23" s="810"/>
      <c r="AZ23" s="811" t="s">
        <v>392</v>
      </c>
      <c r="BA23" s="812"/>
      <c r="BB23" s="812"/>
      <c r="BC23" s="812"/>
      <c r="BD23" s="813"/>
      <c r="BE23" s="233"/>
      <c r="BF23" s="233"/>
      <c r="BG23" s="233"/>
      <c r="BH23" s="233"/>
      <c r="BI23" s="233"/>
      <c r="BJ23" s="233"/>
      <c r="BK23" s="233"/>
      <c r="BL23" s="233"/>
      <c r="BM23" s="233"/>
      <c r="BN23" s="233"/>
      <c r="BO23" s="233"/>
      <c r="BP23" s="233"/>
      <c r="BQ23" s="238">
        <v>17</v>
      </c>
      <c r="BR23" s="239" t="s">
        <v>615</v>
      </c>
      <c r="BS23" s="782" t="s">
        <v>632</v>
      </c>
      <c r="BT23" s="783"/>
      <c r="BU23" s="783"/>
      <c r="BV23" s="783"/>
      <c r="BW23" s="783"/>
      <c r="BX23" s="783"/>
      <c r="BY23" s="783"/>
      <c r="BZ23" s="783"/>
      <c r="CA23" s="783"/>
      <c r="CB23" s="783"/>
      <c r="CC23" s="783"/>
      <c r="CD23" s="783"/>
      <c r="CE23" s="783"/>
      <c r="CF23" s="783"/>
      <c r="CG23" s="784"/>
      <c r="CH23" s="785">
        <v>-7</v>
      </c>
      <c r="CI23" s="786"/>
      <c r="CJ23" s="786"/>
      <c r="CK23" s="786"/>
      <c r="CL23" s="787"/>
      <c r="CM23" s="785">
        <v>64</v>
      </c>
      <c r="CN23" s="786"/>
      <c r="CO23" s="786"/>
      <c r="CP23" s="786"/>
      <c r="CQ23" s="787"/>
      <c r="CR23" s="785">
        <v>77</v>
      </c>
      <c r="CS23" s="786"/>
      <c r="CT23" s="786"/>
      <c r="CU23" s="786"/>
      <c r="CV23" s="787"/>
      <c r="CW23" s="785">
        <v>42</v>
      </c>
      <c r="CX23" s="786"/>
      <c r="CY23" s="786"/>
      <c r="CZ23" s="786"/>
      <c r="DA23" s="787"/>
      <c r="DB23" s="785" t="s">
        <v>545</v>
      </c>
      <c r="DC23" s="786"/>
      <c r="DD23" s="786"/>
      <c r="DE23" s="786"/>
      <c r="DF23" s="787"/>
      <c r="DG23" s="785" t="s">
        <v>545</v>
      </c>
      <c r="DH23" s="786"/>
      <c r="DI23" s="786"/>
      <c r="DJ23" s="786"/>
      <c r="DK23" s="787"/>
      <c r="DL23" s="785" t="s">
        <v>545</v>
      </c>
      <c r="DM23" s="786"/>
      <c r="DN23" s="786"/>
      <c r="DO23" s="786"/>
      <c r="DP23" s="787"/>
      <c r="DQ23" s="785" t="s">
        <v>545</v>
      </c>
      <c r="DR23" s="786"/>
      <c r="DS23" s="786"/>
      <c r="DT23" s="786"/>
      <c r="DU23" s="787"/>
      <c r="DV23" s="782"/>
      <c r="DW23" s="783"/>
      <c r="DX23" s="783"/>
      <c r="DY23" s="783"/>
      <c r="DZ23" s="788"/>
      <c r="EA23" s="234"/>
    </row>
    <row r="24" spans="1:131" s="235" customFormat="1" ht="26.25" customHeight="1" x14ac:dyDescent="0.25">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t="s">
        <v>633</v>
      </c>
      <c r="BT24" s="783"/>
      <c r="BU24" s="783"/>
      <c r="BV24" s="783"/>
      <c r="BW24" s="783"/>
      <c r="BX24" s="783"/>
      <c r="BY24" s="783"/>
      <c r="BZ24" s="783"/>
      <c r="CA24" s="783"/>
      <c r="CB24" s="783"/>
      <c r="CC24" s="783"/>
      <c r="CD24" s="783"/>
      <c r="CE24" s="783"/>
      <c r="CF24" s="783"/>
      <c r="CG24" s="784"/>
      <c r="CH24" s="785">
        <v>-1</v>
      </c>
      <c r="CI24" s="786"/>
      <c r="CJ24" s="786"/>
      <c r="CK24" s="786"/>
      <c r="CL24" s="787"/>
      <c r="CM24" s="785">
        <v>43</v>
      </c>
      <c r="CN24" s="786"/>
      <c r="CO24" s="786"/>
      <c r="CP24" s="786"/>
      <c r="CQ24" s="787"/>
      <c r="CR24" s="785">
        <v>35</v>
      </c>
      <c r="CS24" s="786"/>
      <c r="CT24" s="786"/>
      <c r="CU24" s="786"/>
      <c r="CV24" s="787"/>
      <c r="CW24" s="785">
        <v>21</v>
      </c>
      <c r="CX24" s="786"/>
      <c r="CY24" s="786"/>
      <c r="CZ24" s="786"/>
      <c r="DA24" s="787"/>
      <c r="DB24" s="785" t="s">
        <v>545</v>
      </c>
      <c r="DC24" s="786"/>
      <c r="DD24" s="786"/>
      <c r="DE24" s="786"/>
      <c r="DF24" s="787"/>
      <c r="DG24" s="785" t="s">
        <v>545</v>
      </c>
      <c r="DH24" s="786"/>
      <c r="DI24" s="786"/>
      <c r="DJ24" s="786"/>
      <c r="DK24" s="787"/>
      <c r="DL24" s="785" t="s">
        <v>545</v>
      </c>
      <c r="DM24" s="786"/>
      <c r="DN24" s="786"/>
      <c r="DO24" s="786"/>
      <c r="DP24" s="787"/>
      <c r="DQ24" s="785" t="s">
        <v>545</v>
      </c>
      <c r="DR24" s="786"/>
      <c r="DS24" s="786"/>
      <c r="DT24" s="786"/>
      <c r="DU24" s="787"/>
      <c r="DV24" s="782"/>
      <c r="DW24" s="783"/>
      <c r="DX24" s="783"/>
      <c r="DY24" s="783"/>
      <c r="DZ24" s="788"/>
      <c r="EA24" s="234"/>
    </row>
    <row r="25" spans="1:131" ht="26.25" customHeight="1" thickBot="1" x14ac:dyDescent="0.3">
      <c r="A25" s="739" t="s">
        <v>402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t="s">
        <v>634</v>
      </c>
      <c r="BT25" s="783"/>
      <c r="BU25" s="783"/>
      <c r="BV25" s="783"/>
      <c r="BW25" s="783"/>
      <c r="BX25" s="783"/>
      <c r="BY25" s="783"/>
      <c r="BZ25" s="783"/>
      <c r="CA25" s="783"/>
      <c r="CB25" s="783"/>
      <c r="CC25" s="783"/>
      <c r="CD25" s="783"/>
      <c r="CE25" s="783"/>
      <c r="CF25" s="783"/>
      <c r="CG25" s="784"/>
      <c r="CH25" s="785">
        <v>-11</v>
      </c>
      <c r="CI25" s="786"/>
      <c r="CJ25" s="786"/>
      <c r="CK25" s="786"/>
      <c r="CL25" s="787"/>
      <c r="CM25" s="785">
        <v>126</v>
      </c>
      <c r="CN25" s="786"/>
      <c r="CO25" s="786"/>
      <c r="CP25" s="786"/>
      <c r="CQ25" s="787"/>
      <c r="CR25" s="785">
        <v>48</v>
      </c>
      <c r="CS25" s="786"/>
      <c r="CT25" s="786"/>
      <c r="CU25" s="786"/>
      <c r="CV25" s="787"/>
      <c r="CW25" s="785">
        <v>0</v>
      </c>
      <c r="CX25" s="786"/>
      <c r="CY25" s="786"/>
      <c r="CZ25" s="786"/>
      <c r="DA25" s="787"/>
      <c r="DB25" s="785" t="s">
        <v>545</v>
      </c>
      <c r="DC25" s="786"/>
      <c r="DD25" s="786"/>
      <c r="DE25" s="786"/>
      <c r="DF25" s="787"/>
      <c r="DG25" s="785" t="s">
        <v>545</v>
      </c>
      <c r="DH25" s="786"/>
      <c r="DI25" s="786"/>
      <c r="DJ25" s="786"/>
      <c r="DK25" s="787"/>
      <c r="DL25" s="785" t="s">
        <v>545</v>
      </c>
      <c r="DM25" s="786"/>
      <c r="DN25" s="786"/>
      <c r="DO25" s="786"/>
      <c r="DP25" s="787"/>
      <c r="DQ25" s="785" t="s">
        <v>545</v>
      </c>
      <c r="DR25" s="786"/>
      <c r="DS25" s="786"/>
      <c r="DT25" s="786"/>
      <c r="DU25" s="787"/>
      <c r="DV25" s="782"/>
      <c r="DW25" s="783"/>
      <c r="DX25" s="783"/>
      <c r="DY25" s="783"/>
      <c r="DZ25" s="788"/>
      <c r="EA25" s="230"/>
    </row>
    <row r="26" spans="1:131" ht="26.25" customHeight="1" x14ac:dyDescent="0.25">
      <c r="A26" s="729" t="s">
        <v>373</v>
      </c>
      <c r="B26" s="730"/>
      <c r="C26" s="730"/>
      <c r="D26" s="730"/>
      <c r="E26" s="730"/>
      <c r="F26" s="730"/>
      <c r="G26" s="730"/>
      <c r="H26" s="730"/>
      <c r="I26" s="730"/>
      <c r="J26" s="730"/>
      <c r="K26" s="730"/>
      <c r="L26" s="730"/>
      <c r="M26" s="730"/>
      <c r="N26" s="730"/>
      <c r="O26" s="730"/>
      <c r="P26" s="731"/>
      <c r="Q26" s="725" t="s">
        <v>403</v>
      </c>
      <c r="R26" s="721"/>
      <c r="S26" s="721"/>
      <c r="T26" s="721"/>
      <c r="U26" s="722"/>
      <c r="V26" s="725" t="s">
        <v>404</v>
      </c>
      <c r="W26" s="721"/>
      <c r="X26" s="721"/>
      <c r="Y26" s="721"/>
      <c r="Z26" s="722"/>
      <c r="AA26" s="725" t="s">
        <v>405</v>
      </c>
      <c r="AB26" s="721"/>
      <c r="AC26" s="721"/>
      <c r="AD26" s="721"/>
      <c r="AE26" s="721"/>
      <c r="AF26" s="814" t="s">
        <v>406</v>
      </c>
      <c r="AG26" s="815"/>
      <c r="AH26" s="815"/>
      <c r="AI26" s="815"/>
      <c r="AJ26" s="816"/>
      <c r="AK26" s="721" t="s">
        <v>407</v>
      </c>
      <c r="AL26" s="721"/>
      <c r="AM26" s="721"/>
      <c r="AN26" s="721"/>
      <c r="AO26" s="722"/>
      <c r="AP26" s="725" t="s">
        <v>408</v>
      </c>
      <c r="AQ26" s="721"/>
      <c r="AR26" s="721"/>
      <c r="AS26" s="721"/>
      <c r="AT26" s="722"/>
      <c r="AU26" s="725" t="s">
        <v>409</v>
      </c>
      <c r="AV26" s="721"/>
      <c r="AW26" s="721"/>
      <c r="AX26" s="721"/>
      <c r="AY26" s="722"/>
      <c r="AZ26" s="725" t="s">
        <v>410</v>
      </c>
      <c r="BA26" s="721"/>
      <c r="BB26" s="721"/>
      <c r="BC26" s="721"/>
      <c r="BD26" s="722"/>
      <c r="BE26" s="725" t="s">
        <v>380</v>
      </c>
      <c r="BF26" s="721"/>
      <c r="BG26" s="721"/>
      <c r="BH26" s="721"/>
      <c r="BI26" s="727"/>
      <c r="BJ26" s="232"/>
      <c r="BK26" s="232"/>
      <c r="BL26" s="232"/>
      <c r="BM26" s="232"/>
      <c r="BN26" s="232"/>
      <c r="BO26" s="241"/>
      <c r="BP26" s="241"/>
      <c r="BQ26" s="238">
        <v>20</v>
      </c>
      <c r="BR26" s="239" t="s">
        <v>615</v>
      </c>
      <c r="BS26" s="782" t="s">
        <v>635</v>
      </c>
      <c r="BT26" s="783"/>
      <c r="BU26" s="783"/>
      <c r="BV26" s="783"/>
      <c r="BW26" s="783"/>
      <c r="BX26" s="783"/>
      <c r="BY26" s="783"/>
      <c r="BZ26" s="783"/>
      <c r="CA26" s="783"/>
      <c r="CB26" s="783"/>
      <c r="CC26" s="783"/>
      <c r="CD26" s="783"/>
      <c r="CE26" s="783"/>
      <c r="CF26" s="783"/>
      <c r="CG26" s="784"/>
      <c r="CH26" s="785">
        <v>-153</v>
      </c>
      <c r="CI26" s="786"/>
      <c r="CJ26" s="786"/>
      <c r="CK26" s="786"/>
      <c r="CL26" s="787"/>
      <c r="CM26" s="785">
        <v>401</v>
      </c>
      <c r="CN26" s="786"/>
      <c r="CO26" s="786"/>
      <c r="CP26" s="786"/>
      <c r="CQ26" s="787"/>
      <c r="CR26" s="785">
        <v>19</v>
      </c>
      <c r="CS26" s="786"/>
      <c r="CT26" s="786"/>
      <c r="CU26" s="786"/>
      <c r="CV26" s="787"/>
      <c r="CW26" s="785">
        <v>35</v>
      </c>
      <c r="CX26" s="786"/>
      <c r="CY26" s="786"/>
      <c r="CZ26" s="786"/>
      <c r="DA26" s="787"/>
      <c r="DB26" s="785" t="s">
        <v>545</v>
      </c>
      <c r="DC26" s="786"/>
      <c r="DD26" s="786"/>
      <c r="DE26" s="786"/>
      <c r="DF26" s="787"/>
      <c r="DG26" s="785" t="s">
        <v>545</v>
      </c>
      <c r="DH26" s="786"/>
      <c r="DI26" s="786"/>
      <c r="DJ26" s="786"/>
      <c r="DK26" s="787"/>
      <c r="DL26" s="785" t="s">
        <v>545</v>
      </c>
      <c r="DM26" s="786"/>
      <c r="DN26" s="786"/>
      <c r="DO26" s="786"/>
      <c r="DP26" s="787"/>
      <c r="DQ26" s="785" t="s">
        <v>545</v>
      </c>
      <c r="DR26" s="786"/>
      <c r="DS26" s="786"/>
      <c r="DT26" s="786"/>
      <c r="DU26" s="787"/>
      <c r="DV26" s="782"/>
      <c r="DW26" s="783"/>
      <c r="DX26" s="783"/>
      <c r="DY26" s="783"/>
      <c r="DZ26" s="788"/>
      <c r="EA26" s="230"/>
    </row>
    <row r="27" spans="1:131" ht="26.25" customHeight="1" thickBot="1" x14ac:dyDescent="0.3">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5">
      <c r="A28" s="242">
        <v>1</v>
      </c>
      <c r="B28" s="760" t="s">
        <v>411</v>
      </c>
      <c r="C28" s="761"/>
      <c r="D28" s="761"/>
      <c r="E28" s="761"/>
      <c r="F28" s="761"/>
      <c r="G28" s="761"/>
      <c r="H28" s="761"/>
      <c r="I28" s="761"/>
      <c r="J28" s="761"/>
      <c r="K28" s="761"/>
      <c r="L28" s="761"/>
      <c r="M28" s="761"/>
      <c r="N28" s="761"/>
      <c r="O28" s="761"/>
      <c r="P28" s="762"/>
      <c r="Q28" s="822">
        <v>309</v>
      </c>
      <c r="R28" s="823"/>
      <c r="S28" s="823"/>
      <c r="T28" s="823"/>
      <c r="U28" s="823"/>
      <c r="V28" s="823">
        <v>309</v>
      </c>
      <c r="W28" s="823"/>
      <c r="X28" s="823"/>
      <c r="Y28" s="823"/>
      <c r="Z28" s="823"/>
      <c r="AA28" s="823" t="s">
        <v>545</v>
      </c>
      <c r="AB28" s="823"/>
      <c r="AC28" s="823"/>
      <c r="AD28" s="823"/>
      <c r="AE28" s="824"/>
      <c r="AF28" s="825" t="s">
        <v>392</v>
      </c>
      <c r="AG28" s="823"/>
      <c r="AH28" s="823"/>
      <c r="AI28" s="823"/>
      <c r="AJ28" s="826"/>
      <c r="AK28" s="827">
        <v>31</v>
      </c>
      <c r="AL28" s="828"/>
      <c r="AM28" s="828"/>
      <c r="AN28" s="828"/>
      <c r="AO28" s="828"/>
      <c r="AP28" s="828" t="s">
        <v>545</v>
      </c>
      <c r="AQ28" s="828"/>
      <c r="AR28" s="828"/>
      <c r="AS28" s="828"/>
      <c r="AT28" s="828"/>
      <c r="AU28" s="828" t="s">
        <v>545</v>
      </c>
      <c r="AV28" s="828"/>
      <c r="AW28" s="828"/>
      <c r="AX28" s="828"/>
      <c r="AY28" s="828"/>
      <c r="AZ28" s="829" t="s">
        <v>545</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5">
      <c r="A29" s="242">
        <v>2</v>
      </c>
      <c r="B29" s="749" t="s">
        <v>412</v>
      </c>
      <c r="C29" s="750"/>
      <c r="D29" s="750"/>
      <c r="E29" s="750"/>
      <c r="F29" s="750"/>
      <c r="G29" s="750"/>
      <c r="H29" s="750"/>
      <c r="I29" s="750"/>
      <c r="J29" s="750"/>
      <c r="K29" s="750"/>
      <c r="L29" s="750"/>
      <c r="M29" s="750"/>
      <c r="N29" s="750"/>
      <c r="O29" s="750"/>
      <c r="P29" s="751"/>
      <c r="Q29" s="752">
        <v>11827</v>
      </c>
      <c r="R29" s="753"/>
      <c r="S29" s="753"/>
      <c r="T29" s="753"/>
      <c r="U29" s="753"/>
      <c r="V29" s="753">
        <v>11814</v>
      </c>
      <c r="W29" s="753"/>
      <c r="X29" s="753"/>
      <c r="Y29" s="753"/>
      <c r="Z29" s="753"/>
      <c r="AA29" s="753">
        <v>13</v>
      </c>
      <c r="AB29" s="753"/>
      <c r="AC29" s="753"/>
      <c r="AD29" s="753"/>
      <c r="AE29" s="754"/>
      <c r="AF29" s="755">
        <v>13</v>
      </c>
      <c r="AG29" s="756"/>
      <c r="AH29" s="756"/>
      <c r="AI29" s="756"/>
      <c r="AJ29" s="757"/>
      <c r="AK29" s="834">
        <v>6574</v>
      </c>
      <c r="AL29" s="830"/>
      <c r="AM29" s="830"/>
      <c r="AN29" s="830"/>
      <c r="AO29" s="830"/>
      <c r="AP29" s="830" t="s">
        <v>545</v>
      </c>
      <c r="AQ29" s="830"/>
      <c r="AR29" s="830"/>
      <c r="AS29" s="830"/>
      <c r="AT29" s="830"/>
      <c r="AU29" s="830" t="s">
        <v>545</v>
      </c>
      <c r="AV29" s="830"/>
      <c r="AW29" s="830"/>
      <c r="AX29" s="830"/>
      <c r="AY29" s="830"/>
      <c r="AZ29" s="831" t="s">
        <v>545</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5">
      <c r="A30" s="242">
        <v>3</v>
      </c>
      <c r="B30" s="749" t="s">
        <v>413</v>
      </c>
      <c r="C30" s="750"/>
      <c r="D30" s="750"/>
      <c r="E30" s="750"/>
      <c r="F30" s="750"/>
      <c r="G30" s="750"/>
      <c r="H30" s="750"/>
      <c r="I30" s="750"/>
      <c r="J30" s="750"/>
      <c r="K30" s="750"/>
      <c r="L30" s="750"/>
      <c r="M30" s="750"/>
      <c r="N30" s="750"/>
      <c r="O30" s="750"/>
      <c r="P30" s="751"/>
      <c r="Q30" s="752">
        <v>43914</v>
      </c>
      <c r="R30" s="753"/>
      <c r="S30" s="753"/>
      <c r="T30" s="753"/>
      <c r="U30" s="753"/>
      <c r="V30" s="753">
        <v>42632</v>
      </c>
      <c r="W30" s="753"/>
      <c r="X30" s="753"/>
      <c r="Y30" s="753"/>
      <c r="Z30" s="753"/>
      <c r="AA30" s="753">
        <v>1282</v>
      </c>
      <c r="AB30" s="753"/>
      <c r="AC30" s="753"/>
      <c r="AD30" s="753"/>
      <c r="AE30" s="754"/>
      <c r="AF30" s="755">
        <v>1282</v>
      </c>
      <c r="AG30" s="756"/>
      <c r="AH30" s="756"/>
      <c r="AI30" s="756"/>
      <c r="AJ30" s="757"/>
      <c r="AK30" s="834">
        <v>6256</v>
      </c>
      <c r="AL30" s="830"/>
      <c r="AM30" s="830"/>
      <c r="AN30" s="830"/>
      <c r="AO30" s="830"/>
      <c r="AP30" s="830" t="s">
        <v>545</v>
      </c>
      <c r="AQ30" s="830"/>
      <c r="AR30" s="830"/>
      <c r="AS30" s="830"/>
      <c r="AT30" s="830"/>
      <c r="AU30" s="830" t="s">
        <v>545</v>
      </c>
      <c r="AV30" s="830"/>
      <c r="AW30" s="830"/>
      <c r="AX30" s="830"/>
      <c r="AY30" s="830"/>
      <c r="AZ30" s="831" t="s">
        <v>545</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5">
      <c r="A31" s="242">
        <v>4</v>
      </c>
      <c r="B31" s="749" t="s">
        <v>414</v>
      </c>
      <c r="C31" s="750"/>
      <c r="D31" s="750"/>
      <c r="E31" s="750"/>
      <c r="F31" s="750"/>
      <c r="G31" s="750"/>
      <c r="H31" s="750"/>
      <c r="I31" s="750"/>
      <c r="J31" s="750"/>
      <c r="K31" s="750"/>
      <c r="L31" s="750"/>
      <c r="M31" s="750"/>
      <c r="N31" s="750"/>
      <c r="O31" s="750"/>
      <c r="P31" s="751"/>
      <c r="Q31" s="752">
        <v>32923</v>
      </c>
      <c r="R31" s="753"/>
      <c r="S31" s="753"/>
      <c r="T31" s="753"/>
      <c r="U31" s="753"/>
      <c r="V31" s="753">
        <v>32923</v>
      </c>
      <c r="W31" s="753"/>
      <c r="X31" s="753"/>
      <c r="Y31" s="753"/>
      <c r="Z31" s="753"/>
      <c r="AA31" s="753" t="s">
        <v>545</v>
      </c>
      <c r="AB31" s="753"/>
      <c r="AC31" s="753"/>
      <c r="AD31" s="753"/>
      <c r="AE31" s="754"/>
      <c r="AF31" s="755" t="s">
        <v>415</v>
      </c>
      <c r="AG31" s="756"/>
      <c r="AH31" s="756"/>
      <c r="AI31" s="756"/>
      <c r="AJ31" s="757"/>
      <c r="AK31" s="834">
        <v>2563</v>
      </c>
      <c r="AL31" s="830"/>
      <c r="AM31" s="830"/>
      <c r="AN31" s="830"/>
      <c r="AO31" s="830"/>
      <c r="AP31" s="830" t="s">
        <v>545</v>
      </c>
      <c r="AQ31" s="830"/>
      <c r="AR31" s="830"/>
      <c r="AS31" s="830"/>
      <c r="AT31" s="830"/>
      <c r="AU31" s="830" t="s">
        <v>545</v>
      </c>
      <c r="AV31" s="830"/>
      <c r="AW31" s="830"/>
      <c r="AX31" s="830"/>
      <c r="AY31" s="830"/>
      <c r="AZ31" s="831" t="s">
        <v>545</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5">
      <c r="A32" s="242">
        <v>5</v>
      </c>
      <c r="B32" s="749" t="s">
        <v>416</v>
      </c>
      <c r="C32" s="750"/>
      <c r="D32" s="750"/>
      <c r="E32" s="750"/>
      <c r="F32" s="750"/>
      <c r="G32" s="750"/>
      <c r="H32" s="750"/>
      <c r="I32" s="750"/>
      <c r="J32" s="750"/>
      <c r="K32" s="750"/>
      <c r="L32" s="750"/>
      <c r="M32" s="750"/>
      <c r="N32" s="750"/>
      <c r="O32" s="750"/>
      <c r="P32" s="751"/>
      <c r="Q32" s="752">
        <v>23478</v>
      </c>
      <c r="R32" s="753"/>
      <c r="S32" s="753"/>
      <c r="T32" s="753"/>
      <c r="U32" s="753"/>
      <c r="V32" s="753">
        <v>23315</v>
      </c>
      <c r="W32" s="753"/>
      <c r="X32" s="753"/>
      <c r="Y32" s="753"/>
      <c r="Z32" s="753"/>
      <c r="AA32" s="753">
        <v>163</v>
      </c>
      <c r="AB32" s="753"/>
      <c r="AC32" s="753"/>
      <c r="AD32" s="753"/>
      <c r="AE32" s="754"/>
      <c r="AF32" s="755">
        <v>163</v>
      </c>
      <c r="AG32" s="756"/>
      <c r="AH32" s="756"/>
      <c r="AI32" s="756"/>
      <c r="AJ32" s="757"/>
      <c r="AK32" s="834" t="s">
        <v>545</v>
      </c>
      <c r="AL32" s="830"/>
      <c r="AM32" s="830"/>
      <c r="AN32" s="830"/>
      <c r="AO32" s="830"/>
      <c r="AP32" s="830" t="s">
        <v>545</v>
      </c>
      <c r="AQ32" s="830"/>
      <c r="AR32" s="830"/>
      <c r="AS32" s="830"/>
      <c r="AT32" s="830"/>
      <c r="AU32" s="830" t="s">
        <v>545</v>
      </c>
      <c r="AV32" s="830"/>
      <c r="AW32" s="830"/>
      <c r="AX32" s="830"/>
      <c r="AY32" s="830"/>
      <c r="AZ32" s="831" t="s">
        <v>545</v>
      </c>
      <c r="BA32" s="831"/>
      <c r="BB32" s="831"/>
      <c r="BC32" s="831"/>
      <c r="BD32" s="831"/>
      <c r="BE32" s="832"/>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5">
      <c r="A33" s="242">
        <v>6</v>
      </c>
      <c r="B33" s="749" t="s">
        <v>417</v>
      </c>
      <c r="C33" s="750"/>
      <c r="D33" s="750"/>
      <c r="E33" s="750"/>
      <c r="F33" s="750"/>
      <c r="G33" s="750"/>
      <c r="H33" s="750"/>
      <c r="I33" s="750"/>
      <c r="J33" s="750"/>
      <c r="K33" s="750"/>
      <c r="L33" s="750"/>
      <c r="M33" s="750"/>
      <c r="N33" s="750"/>
      <c r="O33" s="750"/>
      <c r="P33" s="751"/>
      <c r="Q33" s="752">
        <v>7052</v>
      </c>
      <c r="R33" s="753"/>
      <c r="S33" s="753"/>
      <c r="T33" s="753"/>
      <c r="U33" s="753"/>
      <c r="V33" s="753">
        <v>6468</v>
      </c>
      <c r="W33" s="753"/>
      <c r="X33" s="753"/>
      <c r="Y33" s="753"/>
      <c r="Z33" s="753"/>
      <c r="AA33" s="753">
        <v>584</v>
      </c>
      <c r="AB33" s="753"/>
      <c r="AC33" s="753"/>
      <c r="AD33" s="753"/>
      <c r="AE33" s="754"/>
      <c r="AF33" s="755">
        <v>2100</v>
      </c>
      <c r="AG33" s="756"/>
      <c r="AH33" s="756"/>
      <c r="AI33" s="756"/>
      <c r="AJ33" s="757"/>
      <c r="AK33" s="834">
        <v>23</v>
      </c>
      <c r="AL33" s="830"/>
      <c r="AM33" s="830"/>
      <c r="AN33" s="830"/>
      <c r="AO33" s="830"/>
      <c r="AP33" s="830">
        <v>37604</v>
      </c>
      <c r="AQ33" s="830"/>
      <c r="AR33" s="830"/>
      <c r="AS33" s="830"/>
      <c r="AT33" s="830"/>
      <c r="AU33" s="830">
        <v>1391</v>
      </c>
      <c r="AV33" s="830"/>
      <c r="AW33" s="830"/>
      <c r="AX33" s="830"/>
      <c r="AY33" s="830"/>
      <c r="AZ33" s="831" t="s">
        <v>545</v>
      </c>
      <c r="BA33" s="831"/>
      <c r="BB33" s="831"/>
      <c r="BC33" s="831"/>
      <c r="BD33" s="831"/>
      <c r="BE33" s="832" t="s">
        <v>418</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5">
      <c r="A34" s="242">
        <v>7</v>
      </c>
      <c r="B34" s="749" t="s">
        <v>419</v>
      </c>
      <c r="C34" s="750"/>
      <c r="D34" s="750"/>
      <c r="E34" s="750"/>
      <c r="F34" s="750"/>
      <c r="G34" s="750"/>
      <c r="H34" s="750"/>
      <c r="I34" s="750"/>
      <c r="J34" s="750"/>
      <c r="K34" s="750"/>
      <c r="L34" s="750"/>
      <c r="M34" s="750"/>
      <c r="N34" s="750"/>
      <c r="O34" s="750"/>
      <c r="P34" s="751"/>
      <c r="Q34" s="752">
        <v>462</v>
      </c>
      <c r="R34" s="753"/>
      <c r="S34" s="753"/>
      <c r="T34" s="753"/>
      <c r="U34" s="753"/>
      <c r="V34" s="753">
        <v>277</v>
      </c>
      <c r="W34" s="753"/>
      <c r="X34" s="753"/>
      <c r="Y34" s="753"/>
      <c r="Z34" s="753"/>
      <c r="AA34" s="753">
        <v>185</v>
      </c>
      <c r="AB34" s="753"/>
      <c r="AC34" s="753"/>
      <c r="AD34" s="753"/>
      <c r="AE34" s="754"/>
      <c r="AF34" s="755">
        <v>2536</v>
      </c>
      <c r="AG34" s="756"/>
      <c r="AH34" s="756"/>
      <c r="AI34" s="756"/>
      <c r="AJ34" s="757"/>
      <c r="AK34" s="834">
        <v>0</v>
      </c>
      <c r="AL34" s="830"/>
      <c r="AM34" s="830"/>
      <c r="AN34" s="830"/>
      <c r="AO34" s="830"/>
      <c r="AP34" s="830">
        <v>328</v>
      </c>
      <c r="AQ34" s="830"/>
      <c r="AR34" s="830"/>
      <c r="AS34" s="830"/>
      <c r="AT34" s="830"/>
      <c r="AU34" s="830" t="s">
        <v>545</v>
      </c>
      <c r="AV34" s="830"/>
      <c r="AW34" s="830"/>
      <c r="AX34" s="830"/>
      <c r="AY34" s="830"/>
      <c r="AZ34" s="831" t="s">
        <v>545</v>
      </c>
      <c r="BA34" s="831"/>
      <c r="BB34" s="831"/>
      <c r="BC34" s="831"/>
      <c r="BD34" s="831"/>
      <c r="BE34" s="832" t="s">
        <v>420</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5">
      <c r="A35" s="242">
        <v>8</v>
      </c>
      <c r="B35" s="749" t="s">
        <v>421</v>
      </c>
      <c r="C35" s="750"/>
      <c r="D35" s="750"/>
      <c r="E35" s="750"/>
      <c r="F35" s="750"/>
      <c r="G35" s="750"/>
      <c r="H35" s="750"/>
      <c r="I35" s="750"/>
      <c r="J35" s="750"/>
      <c r="K35" s="750"/>
      <c r="L35" s="750"/>
      <c r="M35" s="750"/>
      <c r="N35" s="750"/>
      <c r="O35" s="750"/>
      <c r="P35" s="751"/>
      <c r="Q35" s="752">
        <v>15656</v>
      </c>
      <c r="R35" s="753"/>
      <c r="S35" s="753"/>
      <c r="T35" s="753"/>
      <c r="U35" s="753"/>
      <c r="V35" s="753">
        <v>13724</v>
      </c>
      <c r="W35" s="753"/>
      <c r="X35" s="753"/>
      <c r="Y35" s="753"/>
      <c r="Z35" s="753"/>
      <c r="AA35" s="753">
        <v>1932</v>
      </c>
      <c r="AB35" s="753"/>
      <c r="AC35" s="753"/>
      <c r="AD35" s="753"/>
      <c r="AE35" s="754"/>
      <c r="AF35" s="755">
        <v>3266</v>
      </c>
      <c r="AG35" s="756"/>
      <c r="AH35" s="756"/>
      <c r="AI35" s="756"/>
      <c r="AJ35" s="757"/>
      <c r="AK35" s="834">
        <v>4626</v>
      </c>
      <c r="AL35" s="830"/>
      <c r="AM35" s="830"/>
      <c r="AN35" s="830"/>
      <c r="AO35" s="830"/>
      <c r="AP35" s="830">
        <v>89240</v>
      </c>
      <c r="AQ35" s="830"/>
      <c r="AR35" s="830"/>
      <c r="AS35" s="830"/>
      <c r="AT35" s="830"/>
      <c r="AU35" s="830">
        <v>47387</v>
      </c>
      <c r="AV35" s="830"/>
      <c r="AW35" s="830"/>
      <c r="AX35" s="830"/>
      <c r="AY35" s="830"/>
      <c r="AZ35" s="831" t="s">
        <v>545</v>
      </c>
      <c r="BA35" s="831"/>
      <c r="BB35" s="831"/>
      <c r="BC35" s="831"/>
      <c r="BD35" s="831"/>
      <c r="BE35" s="832" t="s">
        <v>422</v>
      </c>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5">
      <c r="A36" s="242">
        <v>9</v>
      </c>
      <c r="B36" s="749" t="s">
        <v>423</v>
      </c>
      <c r="C36" s="750"/>
      <c r="D36" s="750"/>
      <c r="E36" s="750"/>
      <c r="F36" s="750"/>
      <c r="G36" s="750"/>
      <c r="H36" s="750"/>
      <c r="I36" s="750"/>
      <c r="J36" s="750"/>
      <c r="K36" s="750"/>
      <c r="L36" s="750"/>
      <c r="M36" s="750"/>
      <c r="N36" s="750"/>
      <c r="O36" s="750"/>
      <c r="P36" s="751"/>
      <c r="Q36" s="752">
        <v>13388</v>
      </c>
      <c r="R36" s="753"/>
      <c r="S36" s="753"/>
      <c r="T36" s="753"/>
      <c r="U36" s="753"/>
      <c r="V36" s="753">
        <v>13509</v>
      </c>
      <c r="W36" s="753"/>
      <c r="X36" s="753"/>
      <c r="Y36" s="753"/>
      <c r="Z36" s="753"/>
      <c r="AA36" s="753">
        <v>-121</v>
      </c>
      <c r="AB36" s="753"/>
      <c r="AC36" s="753"/>
      <c r="AD36" s="753"/>
      <c r="AE36" s="754"/>
      <c r="AF36" s="755">
        <v>1708</v>
      </c>
      <c r="AG36" s="756"/>
      <c r="AH36" s="756"/>
      <c r="AI36" s="756"/>
      <c r="AJ36" s="757"/>
      <c r="AK36" s="834">
        <v>1183</v>
      </c>
      <c r="AL36" s="830"/>
      <c r="AM36" s="830"/>
      <c r="AN36" s="830"/>
      <c r="AO36" s="830"/>
      <c r="AP36" s="830">
        <v>3856</v>
      </c>
      <c r="AQ36" s="830"/>
      <c r="AR36" s="830"/>
      <c r="AS36" s="830"/>
      <c r="AT36" s="830"/>
      <c r="AU36" s="830">
        <v>2025</v>
      </c>
      <c r="AV36" s="830"/>
      <c r="AW36" s="830"/>
      <c r="AX36" s="830"/>
      <c r="AY36" s="830"/>
      <c r="AZ36" s="831" t="s">
        <v>545</v>
      </c>
      <c r="BA36" s="831"/>
      <c r="BB36" s="831"/>
      <c r="BC36" s="831"/>
      <c r="BD36" s="831"/>
      <c r="BE36" s="832" t="s">
        <v>424</v>
      </c>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5">
      <c r="A37" s="242">
        <v>10</v>
      </c>
      <c r="B37" s="749" t="s">
        <v>425</v>
      </c>
      <c r="C37" s="750"/>
      <c r="D37" s="750"/>
      <c r="E37" s="750"/>
      <c r="F37" s="750"/>
      <c r="G37" s="750"/>
      <c r="H37" s="750"/>
      <c r="I37" s="750"/>
      <c r="J37" s="750"/>
      <c r="K37" s="750"/>
      <c r="L37" s="750"/>
      <c r="M37" s="750"/>
      <c r="N37" s="750"/>
      <c r="O37" s="750"/>
      <c r="P37" s="751"/>
      <c r="Q37" s="752">
        <v>141</v>
      </c>
      <c r="R37" s="753"/>
      <c r="S37" s="753"/>
      <c r="T37" s="753"/>
      <c r="U37" s="753"/>
      <c r="V37" s="753">
        <v>141</v>
      </c>
      <c r="W37" s="753"/>
      <c r="X37" s="753"/>
      <c r="Y37" s="753"/>
      <c r="Z37" s="753"/>
      <c r="AA37" s="753" t="s">
        <v>545</v>
      </c>
      <c r="AB37" s="753"/>
      <c r="AC37" s="753"/>
      <c r="AD37" s="753"/>
      <c r="AE37" s="754"/>
      <c r="AF37" s="755" t="s">
        <v>392</v>
      </c>
      <c r="AG37" s="756"/>
      <c r="AH37" s="756"/>
      <c r="AI37" s="756"/>
      <c r="AJ37" s="757"/>
      <c r="AK37" s="834">
        <v>35</v>
      </c>
      <c r="AL37" s="830"/>
      <c r="AM37" s="830"/>
      <c r="AN37" s="830"/>
      <c r="AO37" s="830"/>
      <c r="AP37" s="830">
        <v>38</v>
      </c>
      <c r="AQ37" s="830"/>
      <c r="AR37" s="830"/>
      <c r="AS37" s="830"/>
      <c r="AT37" s="830"/>
      <c r="AU37" s="830">
        <v>13</v>
      </c>
      <c r="AV37" s="830"/>
      <c r="AW37" s="830"/>
      <c r="AX37" s="830"/>
      <c r="AY37" s="830"/>
      <c r="AZ37" s="831" t="s">
        <v>545</v>
      </c>
      <c r="BA37" s="831"/>
      <c r="BB37" s="831"/>
      <c r="BC37" s="831"/>
      <c r="BD37" s="831"/>
      <c r="BE37" s="832" t="s">
        <v>426</v>
      </c>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5">
      <c r="A38" s="242">
        <v>11</v>
      </c>
      <c r="B38" s="749" t="s">
        <v>427</v>
      </c>
      <c r="C38" s="750"/>
      <c r="D38" s="750"/>
      <c r="E38" s="750"/>
      <c r="F38" s="750"/>
      <c r="G38" s="750"/>
      <c r="H38" s="750"/>
      <c r="I38" s="750"/>
      <c r="J38" s="750"/>
      <c r="K38" s="750"/>
      <c r="L38" s="750"/>
      <c r="M38" s="750"/>
      <c r="N38" s="750"/>
      <c r="O38" s="750"/>
      <c r="P38" s="751"/>
      <c r="Q38" s="752">
        <v>1344</v>
      </c>
      <c r="R38" s="753"/>
      <c r="S38" s="753"/>
      <c r="T38" s="753"/>
      <c r="U38" s="753"/>
      <c r="V38" s="753">
        <v>1344</v>
      </c>
      <c r="W38" s="753"/>
      <c r="X38" s="753"/>
      <c r="Y38" s="753"/>
      <c r="Z38" s="753"/>
      <c r="AA38" s="753" t="s">
        <v>545</v>
      </c>
      <c r="AB38" s="753"/>
      <c r="AC38" s="753"/>
      <c r="AD38" s="753"/>
      <c r="AE38" s="754"/>
      <c r="AF38" s="755" t="s">
        <v>428</v>
      </c>
      <c r="AG38" s="756"/>
      <c r="AH38" s="756"/>
      <c r="AI38" s="756"/>
      <c r="AJ38" s="757"/>
      <c r="AK38" s="834">
        <v>1005</v>
      </c>
      <c r="AL38" s="830"/>
      <c r="AM38" s="830"/>
      <c r="AN38" s="830"/>
      <c r="AO38" s="830"/>
      <c r="AP38" s="830">
        <v>5493</v>
      </c>
      <c r="AQ38" s="830"/>
      <c r="AR38" s="830"/>
      <c r="AS38" s="830"/>
      <c r="AT38" s="830"/>
      <c r="AU38" s="830">
        <v>5493</v>
      </c>
      <c r="AV38" s="830"/>
      <c r="AW38" s="830"/>
      <c r="AX38" s="830"/>
      <c r="AY38" s="830"/>
      <c r="AZ38" s="831" t="s">
        <v>545</v>
      </c>
      <c r="BA38" s="831"/>
      <c r="BB38" s="831"/>
      <c r="BC38" s="831"/>
      <c r="BD38" s="831"/>
      <c r="BE38" s="832" t="s">
        <v>429</v>
      </c>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5">
      <c r="A39" s="242">
        <v>12</v>
      </c>
      <c r="B39" s="749" t="s">
        <v>430</v>
      </c>
      <c r="C39" s="750"/>
      <c r="D39" s="750"/>
      <c r="E39" s="750"/>
      <c r="F39" s="750"/>
      <c r="G39" s="750"/>
      <c r="H39" s="750"/>
      <c r="I39" s="750"/>
      <c r="J39" s="750"/>
      <c r="K39" s="750"/>
      <c r="L39" s="750"/>
      <c r="M39" s="750"/>
      <c r="N39" s="750"/>
      <c r="O39" s="750"/>
      <c r="P39" s="751"/>
      <c r="Q39" s="752">
        <v>835</v>
      </c>
      <c r="R39" s="753"/>
      <c r="S39" s="753"/>
      <c r="T39" s="753"/>
      <c r="U39" s="753"/>
      <c r="V39" s="753">
        <v>829</v>
      </c>
      <c r="W39" s="753"/>
      <c r="X39" s="753"/>
      <c r="Y39" s="753"/>
      <c r="Z39" s="753"/>
      <c r="AA39" s="753">
        <v>6</v>
      </c>
      <c r="AB39" s="753"/>
      <c r="AC39" s="753"/>
      <c r="AD39" s="753"/>
      <c r="AE39" s="754"/>
      <c r="AF39" s="755" t="s">
        <v>415</v>
      </c>
      <c r="AG39" s="756"/>
      <c r="AH39" s="756"/>
      <c r="AI39" s="756"/>
      <c r="AJ39" s="757"/>
      <c r="AK39" s="834">
        <v>612</v>
      </c>
      <c r="AL39" s="830"/>
      <c r="AM39" s="830"/>
      <c r="AN39" s="830"/>
      <c r="AO39" s="830"/>
      <c r="AP39" s="830">
        <v>610</v>
      </c>
      <c r="AQ39" s="830"/>
      <c r="AR39" s="830"/>
      <c r="AS39" s="830"/>
      <c r="AT39" s="830"/>
      <c r="AU39" s="830">
        <v>447</v>
      </c>
      <c r="AV39" s="830"/>
      <c r="AW39" s="830"/>
      <c r="AX39" s="830"/>
      <c r="AY39" s="830"/>
      <c r="AZ39" s="831" t="s">
        <v>545</v>
      </c>
      <c r="BA39" s="831"/>
      <c r="BB39" s="831"/>
      <c r="BC39" s="831"/>
      <c r="BD39" s="831"/>
      <c r="BE39" s="832" t="s">
        <v>431</v>
      </c>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5">
      <c r="A40" s="238">
        <v>13</v>
      </c>
      <c r="B40" s="749" t="s">
        <v>432</v>
      </c>
      <c r="C40" s="750"/>
      <c r="D40" s="750"/>
      <c r="E40" s="750"/>
      <c r="F40" s="750"/>
      <c r="G40" s="750"/>
      <c r="H40" s="750"/>
      <c r="I40" s="750"/>
      <c r="J40" s="750"/>
      <c r="K40" s="750"/>
      <c r="L40" s="750"/>
      <c r="M40" s="750"/>
      <c r="N40" s="750"/>
      <c r="O40" s="750"/>
      <c r="P40" s="751"/>
      <c r="Q40" s="752">
        <v>1921</v>
      </c>
      <c r="R40" s="753"/>
      <c r="S40" s="753"/>
      <c r="T40" s="753"/>
      <c r="U40" s="753"/>
      <c r="V40" s="753">
        <v>1921</v>
      </c>
      <c r="W40" s="753"/>
      <c r="X40" s="753"/>
      <c r="Y40" s="753"/>
      <c r="Z40" s="753"/>
      <c r="AA40" s="753" t="s">
        <v>545</v>
      </c>
      <c r="AB40" s="753"/>
      <c r="AC40" s="753"/>
      <c r="AD40" s="753"/>
      <c r="AE40" s="754"/>
      <c r="AF40" s="755">
        <v>1465</v>
      </c>
      <c r="AG40" s="756"/>
      <c r="AH40" s="756"/>
      <c r="AI40" s="756"/>
      <c r="AJ40" s="757"/>
      <c r="AK40" s="834">
        <v>112</v>
      </c>
      <c r="AL40" s="830"/>
      <c r="AM40" s="830"/>
      <c r="AN40" s="830"/>
      <c r="AO40" s="830"/>
      <c r="AP40" s="830">
        <v>3225</v>
      </c>
      <c r="AQ40" s="830"/>
      <c r="AR40" s="830"/>
      <c r="AS40" s="830"/>
      <c r="AT40" s="830"/>
      <c r="AU40" s="830" t="s">
        <v>545</v>
      </c>
      <c r="AV40" s="830"/>
      <c r="AW40" s="830"/>
      <c r="AX40" s="830"/>
      <c r="AY40" s="830"/>
      <c r="AZ40" s="831" t="s">
        <v>545</v>
      </c>
      <c r="BA40" s="831"/>
      <c r="BB40" s="831"/>
      <c r="BC40" s="831"/>
      <c r="BD40" s="831"/>
      <c r="BE40" s="832" t="s">
        <v>433</v>
      </c>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3">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434</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3">
      <c r="A63" s="240" t="s">
        <v>399</v>
      </c>
      <c r="B63" s="789" t="s">
        <v>435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12533</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392</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3">
      <c r="A65" s="232" t="s">
        <v>436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5">
      <c r="A66" s="729" t="s">
        <v>437</v>
      </c>
      <c r="B66" s="730"/>
      <c r="C66" s="730"/>
      <c r="D66" s="730"/>
      <c r="E66" s="730"/>
      <c r="F66" s="730"/>
      <c r="G66" s="730"/>
      <c r="H66" s="730"/>
      <c r="I66" s="730"/>
      <c r="J66" s="730"/>
      <c r="K66" s="730"/>
      <c r="L66" s="730"/>
      <c r="M66" s="730"/>
      <c r="N66" s="730"/>
      <c r="O66" s="730"/>
      <c r="P66" s="731"/>
      <c r="Q66" s="725" t="s">
        <v>438</v>
      </c>
      <c r="R66" s="721"/>
      <c r="S66" s="721"/>
      <c r="T66" s="721"/>
      <c r="U66" s="722"/>
      <c r="V66" s="725" t="s">
        <v>439</v>
      </c>
      <c r="W66" s="721"/>
      <c r="X66" s="721"/>
      <c r="Y66" s="721"/>
      <c r="Z66" s="722"/>
      <c r="AA66" s="725" t="s">
        <v>405</v>
      </c>
      <c r="AB66" s="721"/>
      <c r="AC66" s="721"/>
      <c r="AD66" s="721"/>
      <c r="AE66" s="722"/>
      <c r="AF66" s="854" t="s">
        <v>440</v>
      </c>
      <c r="AG66" s="815"/>
      <c r="AH66" s="815"/>
      <c r="AI66" s="815"/>
      <c r="AJ66" s="855"/>
      <c r="AK66" s="725" t="s">
        <v>441</v>
      </c>
      <c r="AL66" s="730"/>
      <c r="AM66" s="730"/>
      <c r="AN66" s="730"/>
      <c r="AO66" s="731"/>
      <c r="AP66" s="725" t="s">
        <v>442</v>
      </c>
      <c r="AQ66" s="721"/>
      <c r="AR66" s="721"/>
      <c r="AS66" s="721"/>
      <c r="AT66" s="722"/>
      <c r="AU66" s="725" t="s">
        <v>443</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3">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5">
      <c r="A68" s="236">
        <v>1</v>
      </c>
      <c r="B68" s="869" t="s">
        <v>609</v>
      </c>
      <c r="C68" s="870"/>
      <c r="D68" s="870"/>
      <c r="E68" s="870"/>
      <c r="F68" s="870"/>
      <c r="G68" s="870"/>
      <c r="H68" s="870"/>
      <c r="I68" s="870"/>
      <c r="J68" s="870"/>
      <c r="K68" s="870"/>
      <c r="L68" s="870"/>
      <c r="M68" s="870"/>
      <c r="N68" s="870"/>
      <c r="O68" s="870"/>
      <c r="P68" s="871"/>
      <c r="Q68" s="872">
        <v>5084</v>
      </c>
      <c r="R68" s="866"/>
      <c r="S68" s="866"/>
      <c r="T68" s="866"/>
      <c r="U68" s="866"/>
      <c r="V68" s="866">
        <v>4185</v>
      </c>
      <c r="W68" s="866"/>
      <c r="X68" s="866"/>
      <c r="Y68" s="866"/>
      <c r="Z68" s="866"/>
      <c r="AA68" s="866">
        <v>899</v>
      </c>
      <c r="AB68" s="866"/>
      <c r="AC68" s="866"/>
      <c r="AD68" s="866"/>
      <c r="AE68" s="866"/>
      <c r="AF68" s="866">
        <v>899</v>
      </c>
      <c r="AG68" s="866"/>
      <c r="AH68" s="866"/>
      <c r="AI68" s="866"/>
      <c r="AJ68" s="866"/>
      <c r="AK68" s="866" t="s">
        <v>545</v>
      </c>
      <c r="AL68" s="866"/>
      <c r="AM68" s="866"/>
      <c r="AN68" s="866"/>
      <c r="AO68" s="866"/>
      <c r="AP68" s="866">
        <v>699</v>
      </c>
      <c r="AQ68" s="866"/>
      <c r="AR68" s="866"/>
      <c r="AS68" s="866"/>
      <c r="AT68" s="866"/>
      <c r="AU68" s="866">
        <v>403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5">
      <c r="A69" s="238">
        <v>2</v>
      </c>
      <c r="B69" s="873" t="s">
        <v>610</v>
      </c>
      <c r="C69" s="874"/>
      <c r="D69" s="874"/>
      <c r="E69" s="874"/>
      <c r="F69" s="874"/>
      <c r="G69" s="874"/>
      <c r="H69" s="874"/>
      <c r="I69" s="874"/>
      <c r="J69" s="874"/>
      <c r="K69" s="874"/>
      <c r="L69" s="874"/>
      <c r="M69" s="874"/>
      <c r="N69" s="874"/>
      <c r="O69" s="874"/>
      <c r="P69" s="875"/>
      <c r="Q69" s="876">
        <v>252</v>
      </c>
      <c r="R69" s="830"/>
      <c r="S69" s="830"/>
      <c r="T69" s="830"/>
      <c r="U69" s="830"/>
      <c r="V69" s="830">
        <v>196</v>
      </c>
      <c r="W69" s="830"/>
      <c r="X69" s="830"/>
      <c r="Y69" s="830"/>
      <c r="Z69" s="830"/>
      <c r="AA69" s="830">
        <v>56</v>
      </c>
      <c r="AB69" s="830"/>
      <c r="AC69" s="830"/>
      <c r="AD69" s="830"/>
      <c r="AE69" s="830"/>
      <c r="AF69" s="830">
        <v>56</v>
      </c>
      <c r="AG69" s="830"/>
      <c r="AH69" s="830"/>
      <c r="AI69" s="830"/>
      <c r="AJ69" s="830"/>
      <c r="AK69" s="830" t="s">
        <v>545</v>
      </c>
      <c r="AL69" s="830"/>
      <c r="AM69" s="830"/>
      <c r="AN69" s="830"/>
      <c r="AO69" s="830"/>
      <c r="AP69" s="830" t="s">
        <v>545</v>
      </c>
      <c r="AQ69" s="830"/>
      <c r="AR69" s="830"/>
      <c r="AS69" s="830"/>
      <c r="AT69" s="830"/>
      <c r="AU69" s="830" t="s">
        <v>545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5">
      <c r="A70" s="238">
        <v>3</v>
      </c>
      <c r="B70" s="873" t="s">
        <v>611</v>
      </c>
      <c r="C70" s="874"/>
      <c r="D70" s="874"/>
      <c r="E70" s="874"/>
      <c r="F70" s="874"/>
      <c r="G70" s="874"/>
      <c r="H70" s="874"/>
      <c r="I70" s="874"/>
      <c r="J70" s="874"/>
      <c r="K70" s="874"/>
      <c r="L70" s="874"/>
      <c r="M70" s="874"/>
      <c r="N70" s="874"/>
      <c r="O70" s="874"/>
      <c r="P70" s="875"/>
      <c r="Q70" s="876">
        <v>4</v>
      </c>
      <c r="R70" s="830"/>
      <c r="S70" s="830"/>
      <c r="T70" s="830"/>
      <c r="U70" s="830"/>
      <c r="V70" s="830">
        <v>3</v>
      </c>
      <c r="W70" s="830"/>
      <c r="X70" s="830"/>
      <c r="Y70" s="830"/>
      <c r="Z70" s="830"/>
      <c r="AA70" s="830">
        <v>1</v>
      </c>
      <c r="AB70" s="830"/>
      <c r="AC70" s="830"/>
      <c r="AD70" s="830"/>
      <c r="AE70" s="830"/>
      <c r="AF70" s="830">
        <v>1</v>
      </c>
      <c r="AG70" s="830"/>
      <c r="AH70" s="830"/>
      <c r="AI70" s="830"/>
      <c r="AJ70" s="830"/>
      <c r="AK70" s="830" t="s">
        <v>545</v>
      </c>
      <c r="AL70" s="830"/>
      <c r="AM70" s="830"/>
      <c r="AN70" s="830"/>
      <c r="AO70" s="830"/>
      <c r="AP70" s="830" t="s">
        <v>545</v>
      </c>
      <c r="AQ70" s="830"/>
      <c r="AR70" s="830"/>
      <c r="AS70" s="830"/>
      <c r="AT70" s="830"/>
      <c r="AU70" s="830" t="s">
        <v>545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5">
      <c r="A71" s="238">
        <v>4</v>
      </c>
      <c r="B71" s="873" t="s">
        <v>612</v>
      </c>
      <c r="C71" s="874"/>
      <c r="D71" s="874"/>
      <c r="E71" s="874"/>
      <c r="F71" s="874"/>
      <c r="G71" s="874"/>
      <c r="H71" s="874"/>
      <c r="I71" s="874"/>
      <c r="J71" s="874"/>
      <c r="K71" s="874"/>
      <c r="L71" s="874"/>
      <c r="M71" s="874"/>
      <c r="N71" s="874"/>
      <c r="O71" s="874"/>
      <c r="P71" s="875"/>
      <c r="Q71" s="876">
        <v>1</v>
      </c>
      <c r="R71" s="830"/>
      <c r="S71" s="830"/>
      <c r="T71" s="830"/>
      <c r="U71" s="830"/>
      <c r="V71" s="830">
        <v>0</v>
      </c>
      <c r="W71" s="830"/>
      <c r="X71" s="830"/>
      <c r="Y71" s="830"/>
      <c r="Z71" s="830"/>
      <c r="AA71" s="830">
        <v>1</v>
      </c>
      <c r="AB71" s="830"/>
      <c r="AC71" s="830"/>
      <c r="AD71" s="830"/>
      <c r="AE71" s="830"/>
      <c r="AF71" s="830">
        <v>1</v>
      </c>
      <c r="AG71" s="830"/>
      <c r="AH71" s="830"/>
      <c r="AI71" s="830"/>
      <c r="AJ71" s="830"/>
      <c r="AK71" s="830" t="s">
        <v>545</v>
      </c>
      <c r="AL71" s="830"/>
      <c r="AM71" s="830"/>
      <c r="AN71" s="830"/>
      <c r="AO71" s="830"/>
      <c r="AP71" s="830" t="s">
        <v>545</v>
      </c>
      <c r="AQ71" s="830"/>
      <c r="AR71" s="830"/>
      <c r="AS71" s="830"/>
      <c r="AT71" s="830"/>
      <c r="AU71" s="830" t="s">
        <v>545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5">
      <c r="A72" s="238">
        <v>5</v>
      </c>
      <c r="B72" s="873" t="s">
        <v>613</v>
      </c>
      <c r="C72" s="874"/>
      <c r="D72" s="874"/>
      <c r="E72" s="874"/>
      <c r="F72" s="874"/>
      <c r="G72" s="874"/>
      <c r="H72" s="874"/>
      <c r="I72" s="874"/>
      <c r="J72" s="874"/>
      <c r="K72" s="874"/>
      <c r="L72" s="874"/>
      <c r="M72" s="874"/>
      <c r="N72" s="874"/>
      <c r="O72" s="874"/>
      <c r="P72" s="875"/>
      <c r="Q72" s="876">
        <v>158</v>
      </c>
      <c r="R72" s="830"/>
      <c r="S72" s="830"/>
      <c r="T72" s="830"/>
      <c r="U72" s="830"/>
      <c r="V72" s="830">
        <v>156</v>
      </c>
      <c r="W72" s="830"/>
      <c r="X72" s="830"/>
      <c r="Y72" s="830"/>
      <c r="Z72" s="830"/>
      <c r="AA72" s="830">
        <v>2</v>
      </c>
      <c r="AB72" s="830"/>
      <c r="AC72" s="830"/>
      <c r="AD72" s="830"/>
      <c r="AE72" s="830"/>
      <c r="AF72" s="830">
        <v>2</v>
      </c>
      <c r="AG72" s="830"/>
      <c r="AH72" s="830"/>
      <c r="AI72" s="830"/>
      <c r="AJ72" s="830"/>
      <c r="AK72" s="830" t="s">
        <v>545</v>
      </c>
      <c r="AL72" s="830"/>
      <c r="AM72" s="830"/>
      <c r="AN72" s="830"/>
      <c r="AO72" s="830"/>
      <c r="AP72" s="830" t="s">
        <v>545</v>
      </c>
      <c r="AQ72" s="830"/>
      <c r="AR72" s="830"/>
      <c r="AS72" s="830"/>
      <c r="AT72" s="830"/>
      <c r="AU72" s="830" t="s">
        <v>545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5">
      <c r="A73" s="238">
        <v>6</v>
      </c>
      <c r="B73" s="873" t="s">
        <v>614</v>
      </c>
      <c r="C73" s="874"/>
      <c r="D73" s="874"/>
      <c r="E73" s="874"/>
      <c r="F73" s="874"/>
      <c r="G73" s="874"/>
      <c r="H73" s="874"/>
      <c r="I73" s="874"/>
      <c r="J73" s="874"/>
      <c r="K73" s="874"/>
      <c r="L73" s="874"/>
      <c r="M73" s="874"/>
      <c r="N73" s="874"/>
      <c r="O73" s="874"/>
      <c r="P73" s="875"/>
      <c r="Q73" s="876">
        <v>168</v>
      </c>
      <c r="R73" s="830"/>
      <c r="S73" s="830"/>
      <c r="T73" s="830"/>
      <c r="U73" s="830"/>
      <c r="V73" s="830">
        <v>168</v>
      </c>
      <c r="W73" s="830"/>
      <c r="X73" s="830"/>
      <c r="Y73" s="830"/>
      <c r="Z73" s="830"/>
      <c r="AA73" s="830" t="s">
        <v>545</v>
      </c>
      <c r="AB73" s="830"/>
      <c r="AC73" s="830"/>
      <c r="AD73" s="830"/>
      <c r="AE73" s="830"/>
      <c r="AF73" s="830" t="s">
        <v>545</v>
      </c>
      <c r="AG73" s="830"/>
      <c r="AH73" s="830"/>
      <c r="AI73" s="830"/>
      <c r="AJ73" s="830"/>
      <c r="AK73" s="830" t="s">
        <v>545</v>
      </c>
      <c r="AL73" s="830"/>
      <c r="AM73" s="830"/>
      <c r="AN73" s="830"/>
      <c r="AO73" s="830"/>
      <c r="AP73" s="830" t="s">
        <v>545</v>
      </c>
      <c r="AQ73" s="830"/>
      <c r="AR73" s="830"/>
      <c r="AS73" s="830"/>
      <c r="AT73" s="830"/>
      <c r="AU73" s="830" t="s">
        <v>545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3">
      <c r="A88" s="240" t="s">
        <v>399</v>
      </c>
      <c r="B88" s="789" t="s">
        <v>444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789" t="s">
        <v>445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446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447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448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17" t="s">
        <v>450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451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5">
      <c r="A109" s="912" t="s">
        <v>452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453</v>
      </c>
      <c r="AB109" s="893"/>
      <c r="AC109" s="893"/>
      <c r="AD109" s="893"/>
      <c r="AE109" s="894"/>
      <c r="AF109" s="892" t="s">
        <v>454</v>
      </c>
      <c r="AG109" s="893"/>
      <c r="AH109" s="893"/>
      <c r="AI109" s="893"/>
      <c r="AJ109" s="894"/>
      <c r="AK109" s="892" t="s">
        <v>310</v>
      </c>
      <c r="AL109" s="893"/>
      <c r="AM109" s="893"/>
      <c r="AN109" s="893"/>
      <c r="AO109" s="894"/>
      <c r="AP109" s="892" t="s">
        <v>455</v>
      </c>
      <c r="AQ109" s="893"/>
      <c r="AR109" s="893"/>
      <c r="AS109" s="893"/>
      <c r="AT109" s="895"/>
      <c r="AU109" s="912" t="s">
        <v>452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453</v>
      </c>
      <c r="BR109" s="893"/>
      <c r="BS109" s="893"/>
      <c r="BT109" s="893"/>
      <c r="BU109" s="894"/>
      <c r="BV109" s="892" t="s">
        <v>454</v>
      </c>
      <c r="BW109" s="893"/>
      <c r="BX109" s="893"/>
      <c r="BY109" s="893"/>
      <c r="BZ109" s="894"/>
      <c r="CA109" s="892" t="s">
        <v>310</v>
      </c>
      <c r="CB109" s="893"/>
      <c r="CC109" s="893"/>
      <c r="CD109" s="893"/>
      <c r="CE109" s="894"/>
      <c r="CF109" s="913" t="s">
        <v>455</v>
      </c>
      <c r="CG109" s="913"/>
      <c r="CH109" s="913"/>
      <c r="CI109" s="913"/>
      <c r="CJ109" s="913"/>
      <c r="CK109" s="892" t="s">
        <v>456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453</v>
      </c>
      <c r="DH109" s="893"/>
      <c r="DI109" s="893"/>
      <c r="DJ109" s="893"/>
      <c r="DK109" s="894"/>
      <c r="DL109" s="892" t="s">
        <v>454</v>
      </c>
      <c r="DM109" s="893"/>
      <c r="DN109" s="893"/>
      <c r="DO109" s="893"/>
      <c r="DP109" s="894"/>
      <c r="DQ109" s="892" t="s">
        <v>310</v>
      </c>
      <c r="DR109" s="893"/>
      <c r="DS109" s="893"/>
      <c r="DT109" s="893"/>
      <c r="DU109" s="894"/>
      <c r="DV109" s="892" t="s">
        <v>455</v>
      </c>
      <c r="DW109" s="893"/>
      <c r="DX109" s="893"/>
      <c r="DY109" s="893"/>
      <c r="DZ109" s="895"/>
    </row>
    <row r="110" spans="1:131" s="230" customFormat="1" ht="26.25" customHeight="1" x14ac:dyDescent="0.25">
      <c r="A110" s="896" t="s">
        <v>457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21442559</v>
      </c>
      <c r="AB110" s="900"/>
      <c r="AC110" s="900"/>
      <c r="AD110" s="900"/>
      <c r="AE110" s="901"/>
      <c r="AF110" s="902">
        <v>21620161</v>
      </c>
      <c r="AG110" s="900"/>
      <c r="AH110" s="900"/>
      <c r="AI110" s="900"/>
      <c r="AJ110" s="901"/>
      <c r="AK110" s="902">
        <v>22080302</v>
      </c>
      <c r="AL110" s="900"/>
      <c r="AM110" s="900"/>
      <c r="AN110" s="900"/>
      <c r="AO110" s="901"/>
      <c r="AP110" s="903">
        <v>25.7</v>
      </c>
      <c r="AQ110" s="904"/>
      <c r="AR110" s="904"/>
      <c r="AS110" s="904"/>
      <c r="AT110" s="905"/>
      <c r="AU110" s="906" t="s">
        <v>74</v>
      </c>
      <c r="AV110" s="907"/>
      <c r="AW110" s="907"/>
      <c r="AX110" s="907"/>
      <c r="AY110" s="907"/>
      <c r="AZ110" s="929" t="s">
        <v>458</v>
      </c>
      <c r="BA110" s="897"/>
      <c r="BB110" s="897"/>
      <c r="BC110" s="897"/>
      <c r="BD110" s="897"/>
      <c r="BE110" s="897"/>
      <c r="BF110" s="897"/>
      <c r="BG110" s="897"/>
      <c r="BH110" s="897"/>
      <c r="BI110" s="897"/>
      <c r="BJ110" s="897"/>
      <c r="BK110" s="897"/>
      <c r="BL110" s="897"/>
      <c r="BM110" s="897"/>
      <c r="BN110" s="897"/>
      <c r="BO110" s="897"/>
      <c r="BP110" s="898"/>
      <c r="BQ110" s="930">
        <v>233945487</v>
      </c>
      <c r="BR110" s="931"/>
      <c r="BS110" s="931"/>
      <c r="BT110" s="931"/>
      <c r="BU110" s="931"/>
      <c r="BV110" s="931">
        <v>239297183</v>
      </c>
      <c r="BW110" s="931"/>
      <c r="BX110" s="931"/>
      <c r="BY110" s="931"/>
      <c r="BZ110" s="931"/>
      <c r="CA110" s="931">
        <v>235581479</v>
      </c>
      <c r="CB110" s="931"/>
      <c r="CC110" s="931"/>
      <c r="CD110" s="931"/>
      <c r="CE110" s="931"/>
      <c r="CF110" s="944">
        <v>274.60000000000002</v>
      </c>
      <c r="CG110" s="945"/>
      <c r="CH110" s="945"/>
      <c r="CI110" s="945"/>
      <c r="CJ110" s="945"/>
      <c r="CK110" s="946" t="s">
        <v>459</v>
      </c>
      <c r="CL110" s="947"/>
      <c r="CM110" s="929" t="s">
        <v>460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18090047</v>
      </c>
      <c r="DH110" s="931"/>
      <c r="DI110" s="931"/>
      <c r="DJ110" s="931"/>
      <c r="DK110" s="931"/>
      <c r="DL110" s="931">
        <v>9830564</v>
      </c>
      <c r="DM110" s="931"/>
      <c r="DN110" s="931"/>
      <c r="DO110" s="931"/>
      <c r="DP110" s="931"/>
      <c r="DQ110" s="931">
        <v>3786008</v>
      </c>
      <c r="DR110" s="931"/>
      <c r="DS110" s="931"/>
      <c r="DT110" s="931"/>
      <c r="DU110" s="931"/>
      <c r="DV110" s="932">
        <v>4.4000000000000004</v>
      </c>
      <c r="DW110" s="932"/>
      <c r="DX110" s="932"/>
      <c r="DY110" s="932"/>
      <c r="DZ110" s="933"/>
    </row>
    <row r="111" spans="1:131" s="230" customFormat="1" ht="26.25" customHeight="1" x14ac:dyDescent="0.25">
      <c r="A111" s="934" t="s">
        <v>461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462</v>
      </c>
      <c r="AB111" s="938"/>
      <c r="AC111" s="938"/>
      <c r="AD111" s="938"/>
      <c r="AE111" s="939"/>
      <c r="AF111" s="940" t="s">
        <v>462</v>
      </c>
      <c r="AG111" s="938"/>
      <c r="AH111" s="938"/>
      <c r="AI111" s="938"/>
      <c r="AJ111" s="939"/>
      <c r="AK111" s="940" t="s">
        <v>428</v>
      </c>
      <c r="AL111" s="938"/>
      <c r="AM111" s="938"/>
      <c r="AN111" s="938"/>
      <c r="AO111" s="939"/>
      <c r="AP111" s="941" t="s">
        <v>428</v>
      </c>
      <c r="AQ111" s="942"/>
      <c r="AR111" s="942"/>
      <c r="AS111" s="942"/>
      <c r="AT111" s="943"/>
      <c r="AU111" s="908"/>
      <c r="AV111" s="909"/>
      <c r="AW111" s="909"/>
      <c r="AX111" s="909"/>
      <c r="AY111" s="909"/>
      <c r="AZ111" s="922" t="s">
        <v>463</v>
      </c>
      <c r="BA111" s="923"/>
      <c r="BB111" s="923"/>
      <c r="BC111" s="923"/>
      <c r="BD111" s="923"/>
      <c r="BE111" s="923"/>
      <c r="BF111" s="923"/>
      <c r="BG111" s="923"/>
      <c r="BH111" s="923"/>
      <c r="BI111" s="923"/>
      <c r="BJ111" s="923"/>
      <c r="BK111" s="923"/>
      <c r="BL111" s="923"/>
      <c r="BM111" s="923"/>
      <c r="BN111" s="923"/>
      <c r="BO111" s="923"/>
      <c r="BP111" s="924"/>
      <c r="BQ111" s="925">
        <v>28981177</v>
      </c>
      <c r="BR111" s="926"/>
      <c r="BS111" s="926"/>
      <c r="BT111" s="926"/>
      <c r="BU111" s="926"/>
      <c r="BV111" s="926">
        <v>19156947</v>
      </c>
      <c r="BW111" s="926"/>
      <c r="BX111" s="926"/>
      <c r="BY111" s="926"/>
      <c r="BZ111" s="926"/>
      <c r="CA111" s="926">
        <v>12302050</v>
      </c>
      <c r="CB111" s="926"/>
      <c r="CC111" s="926"/>
      <c r="CD111" s="926"/>
      <c r="CE111" s="926"/>
      <c r="CF111" s="920">
        <v>14.3</v>
      </c>
      <c r="CG111" s="921"/>
      <c r="CH111" s="921"/>
      <c r="CI111" s="921"/>
      <c r="CJ111" s="921"/>
      <c r="CK111" s="948"/>
      <c r="CL111" s="949"/>
      <c r="CM111" s="922" t="s">
        <v>464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462</v>
      </c>
      <c r="DH111" s="926"/>
      <c r="DI111" s="926"/>
      <c r="DJ111" s="926"/>
      <c r="DK111" s="926"/>
      <c r="DL111" s="926" t="s">
        <v>428</v>
      </c>
      <c r="DM111" s="926"/>
      <c r="DN111" s="926"/>
      <c r="DO111" s="926"/>
      <c r="DP111" s="926"/>
      <c r="DQ111" s="926" t="s">
        <v>428</v>
      </c>
      <c r="DR111" s="926"/>
      <c r="DS111" s="926"/>
      <c r="DT111" s="926"/>
      <c r="DU111" s="926"/>
      <c r="DV111" s="927" t="s">
        <v>462</v>
      </c>
      <c r="DW111" s="927"/>
      <c r="DX111" s="927"/>
      <c r="DY111" s="927"/>
      <c r="DZ111" s="928"/>
    </row>
    <row r="112" spans="1:131" s="230" customFormat="1" ht="26.25" customHeight="1" x14ac:dyDescent="0.25">
      <c r="A112" s="952" t="s">
        <v>465</v>
      </c>
      <c r="B112" s="953"/>
      <c r="C112" s="923" t="s">
        <v>466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462</v>
      </c>
      <c r="AB112" s="959"/>
      <c r="AC112" s="959"/>
      <c r="AD112" s="959"/>
      <c r="AE112" s="960"/>
      <c r="AF112" s="961" t="s">
        <v>428</v>
      </c>
      <c r="AG112" s="959"/>
      <c r="AH112" s="959"/>
      <c r="AI112" s="959"/>
      <c r="AJ112" s="960"/>
      <c r="AK112" s="961" t="s">
        <v>462</v>
      </c>
      <c r="AL112" s="959"/>
      <c r="AM112" s="959"/>
      <c r="AN112" s="959"/>
      <c r="AO112" s="960"/>
      <c r="AP112" s="962" t="s">
        <v>462</v>
      </c>
      <c r="AQ112" s="963"/>
      <c r="AR112" s="963"/>
      <c r="AS112" s="963"/>
      <c r="AT112" s="964"/>
      <c r="AU112" s="908"/>
      <c r="AV112" s="909"/>
      <c r="AW112" s="909"/>
      <c r="AX112" s="909"/>
      <c r="AY112" s="909"/>
      <c r="AZ112" s="922" t="s">
        <v>467</v>
      </c>
      <c r="BA112" s="923"/>
      <c r="BB112" s="923"/>
      <c r="BC112" s="923"/>
      <c r="BD112" s="923"/>
      <c r="BE112" s="923"/>
      <c r="BF112" s="923"/>
      <c r="BG112" s="923"/>
      <c r="BH112" s="923"/>
      <c r="BI112" s="923"/>
      <c r="BJ112" s="923"/>
      <c r="BK112" s="923"/>
      <c r="BL112" s="923"/>
      <c r="BM112" s="923"/>
      <c r="BN112" s="923"/>
      <c r="BO112" s="923"/>
      <c r="BP112" s="924"/>
      <c r="BQ112" s="925">
        <v>66197994</v>
      </c>
      <c r="BR112" s="926"/>
      <c r="BS112" s="926"/>
      <c r="BT112" s="926"/>
      <c r="BU112" s="926"/>
      <c r="BV112" s="926">
        <v>61472007</v>
      </c>
      <c r="BW112" s="926"/>
      <c r="BX112" s="926"/>
      <c r="BY112" s="926"/>
      <c r="BZ112" s="926"/>
      <c r="CA112" s="926">
        <v>56755334</v>
      </c>
      <c r="CB112" s="926"/>
      <c r="CC112" s="926"/>
      <c r="CD112" s="926"/>
      <c r="CE112" s="926"/>
      <c r="CF112" s="920">
        <v>66.2</v>
      </c>
      <c r="CG112" s="921"/>
      <c r="CH112" s="921"/>
      <c r="CI112" s="921"/>
      <c r="CJ112" s="921"/>
      <c r="CK112" s="948"/>
      <c r="CL112" s="949"/>
      <c r="CM112" s="922" t="s">
        <v>468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20526</v>
      </c>
      <c r="DH112" s="926"/>
      <c r="DI112" s="926"/>
      <c r="DJ112" s="926"/>
      <c r="DK112" s="926"/>
      <c r="DL112" s="926">
        <v>16811</v>
      </c>
      <c r="DM112" s="926"/>
      <c r="DN112" s="926"/>
      <c r="DO112" s="926"/>
      <c r="DP112" s="926"/>
      <c r="DQ112" s="926">
        <v>12911</v>
      </c>
      <c r="DR112" s="926"/>
      <c r="DS112" s="926"/>
      <c r="DT112" s="926"/>
      <c r="DU112" s="926"/>
      <c r="DV112" s="927">
        <v>0</v>
      </c>
      <c r="DW112" s="927"/>
      <c r="DX112" s="927"/>
      <c r="DY112" s="927"/>
      <c r="DZ112" s="928"/>
    </row>
    <row r="113" spans="1:130" s="230" customFormat="1" ht="26.25" customHeight="1" x14ac:dyDescent="0.25">
      <c r="A113" s="954"/>
      <c r="B113" s="955"/>
      <c r="C113" s="923" t="s">
        <v>469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7235141</v>
      </c>
      <c r="AB113" s="938"/>
      <c r="AC113" s="938"/>
      <c r="AD113" s="938"/>
      <c r="AE113" s="939"/>
      <c r="AF113" s="940">
        <v>7078477</v>
      </c>
      <c r="AG113" s="938"/>
      <c r="AH113" s="938"/>
      <c r="AI113" s="938"/>
      <c r="AJ113" s="939"/>
      <c r="AK113" s="940">
        <v>6762163</v>
      </c>
      <c r="AL113" s="938"/>
      <c r="AM113" s="938"/>
      <c r="AN113" s="938"/>
      <c r="AO113" s="939"/>
      <c r="AP113" s="941">
        <v>7.9</v>
      </c>
      <c r="AQ113" s="942"/>
      <c r="AR113" s="942"/>
      <c r="AS113" s="942"/>
      <c r="AT113" s="943"/>
      <c r="AU113" s="908"/>
      <c r="AV113" s="909"/>
      <c r="AW113" s="909"/>
      <c r="AX113" s="909"/>
      <c r="AY113" s="909"/>
      <c r="AZ113" s="922" t="s">
        <v>470</v>
      </c>
      <c r="BA113" s="923"/>
      <c r="BB113" s="923"/>
      <c r="BC113" s="923"/>
      <c r="BD113" s="923"/>
      <c r="BE113" s="923"/>
      <c r="BF113" s="923"/>
      <c r="BG113" s="923"/>
      <c r="BH113" s="923"/>
      <c r="BI113" s="923"/>
      <c r="BJ113" s="923"/>
      <c r="BK113" s="923"/>
      <c r="BL113" s="923"/>
      <c r="BM113" s="923"/>
      <c r="BN113" s="923"/>
      <c r="BO113" s="923"/>
      <c r="BP113" s="924"/>
      <c r="BQ113" s="925">
        <v>387672</v>
      </c>
      <c r="BR113" s="926"/>
      <c r="BS113" s="926"/>
      <c r="BT113" s="926"/>
      <c r="BU113" s="926"/>
      <c r="BV113" s="926">
        <v>328549</v>
      </c>
      <c r="BW113" s="926"/>
      <c r="BX113" s="926"/>
      <c r="BY113" s="926"/>
      <c r="BZ113" s="926"/>
      <c r="CA113" s="926">
        <v>403389</v>
      </c>
      <c r="CB113" s="926"/>
      <c r="CC113" s="926"/>
      <c r="CD113" s="926"/>
      <c r="CE113" s="926"/>
      <c r="CF113" s="920">
        <v>0.5</v>
      </c>
      <c r="CG113" s="921"/>
      <c r="CH113" s="921"/>
      <c r="CI113" s="921"/>
      <c r="CJ113" s="921"/>
      <c r="CK113" s="948"/>
      <c r="CL113" s="949"/>
      <c r="CM113" s="922" t="s">
        <v>471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216284</v>
      </c>
      <c r="DH113" s="959"/>
      <c r="DI113" s="959"/>
      <c r="DJ113" s="959"/>
      <c r="DK113" s="960"/>
      <c r="DL113" s="961">
        <v>163936</v>
      </c>
      <c r="DM113" s="959"/>
      <c r="DN113" s="959"/>
      <c r="DO113" s="959"/>
      <c r="DP113" s="960"/>
      <c r="DQ113" s="961">
        <v>111754</v>
      </c>
      <c r="DR113" s="959"/>
      <c r="DS113" s="959"/>
      <c r="DT113" s="959"/>
      <c r="DU113" s="960"/>
      <c r="DV113" s="962">
        <v>0.1</v>
      </c>
      <c r="DW113" s="963"/>
      <c r="DX113" s="963"/>
      <c r="DY113" s="963"/>
      <c r="DZ113" s="964"/>
    </row>
    <row r="114" spans="1:130" s="230" customFormat="1" ht="26.25" customHeight="1" x14ac:dyDescent="0.25">
      <c r="A114" s="954"/>
      <c r="B114" s="955"/>
      <c r="C114" s="923" t="s">
        <v>472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64390</v>
      </c>
      <c r="AB114" s="959"/>
      <c r="AC114" s="959"/>
      <c r="AD114" s="959"/>
      <c r="AE114" s="960"/>
      <c r="AF114" s="961">
        <v>61981</v>
      </c>
      <c r="AG114" s="959"/>
      <c r="AH114" s="959"/>
      <c r="AI114" s="959"/>
      <c r="AJ114" s="960"/>
      <c r="AK114" s="961">
        <v>52390</v>
      </c>
      <c r="AL114" s="959"/>
      <c r="AM114" s="959"/>
      <c r="AN114" s="959"/>
      <c r="AO114" s="960"/>
      <c r="AP114" s="962">
        <v>0.1</v>
      </c>
      <c r="AQ114" s="963"/>
      <c r="AR114" s="963"/>
      <c r="AS114" s="963"/>
      <c r="AT114" s="964"/>
      <c r="AU114" s="908"/>
      <c r="AV114" s="909"/>
      <c r="AW114" s="909"/>
      <c r="AX114" s="909"/>
      <c r="AY114" s="909"/>
      <c r="AZ114" s="922" t="s">
        <v>473</v>
      </c>
      <c r="BA114" s="923"/>
      <c r="BB114" s="923"/>
      <c r="BC114" s="923"/>
      <c r="BD114" s="923"/>
      <c r="BE114" s="923"/>
      <c r="BF114" s="923"/>
      <c r="BG114" s="923"/>
      <c r="BH114" s="923"/>
      <c r="BI114" s="923"/>
      <c r="BJ114" s="923"/>
      <c r="BK114" s="923"/>
      <c r="BL114" s="923"/>
      <c r="BM114" s="923"/>
      <c r="BN114" s="923"/>
      <c r="BO114" s="923"/>
      <c r="BP114" s="924"/>
      <c r="BQ114" s="925">
        <v>19304646</v>
      </c>
      <c r="BR114" s="926"/>
      <c r="BS114" s="926"/>
      <c r="BT114" s="926"/>
      <c r="BU114" s="926"/>
      <c r="BV114" s="926">
        <v>19935943</v>
      </c>
      <c r="BW114" s="926"/>
      <c r="BX114" s="926"/>
      <c r="BY114" s="926"/>
      <c r="BZ114" s="926"/>
      <c r="CA114" s="926">
        <v>20355814</v>
      </c>
      <c r="CB114" s="926"/>
      <c r="CC114" s="926"/>
      <c r="CD114" s="926"/>
      <c r="CE114" s="926"/>
      <c r="CF114" s="920">
        <v>23.7</v>
      </c>
      <c r="CG114" s="921"/>
      <c r="CH114" s="921"/>
      <c r="CI114" s="921"/>
      <c r="CJ114" s="921"/>
      <c r="CK114" s="948"/>
      <c r="CL114" s="949"/>
      <c r="CM114" s="922" t="s">
        <v>474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462</v>
      </c>
      <c r="DH114" s="959"/>
      <c r="DI114" s="959"/>
      <c r="DJ114" s="959"/>
      <c r="DK114" s="960"/>
      <c r="DL114" s="961" t="s">
        <v>475</v>
      </c>
      <c r="DM114" s="959"/>
      <c r="DN114" s="959"/>
      <c r="DO114" s="959"/>
      <c r="DP114" s="960"/>
      <c r="DQ114" s="961" t="s">
        <v>428</v>
      </c>
      <c r="DR114" s="959"/>
      <c r="DS114" s="959"/>
      <c r="DT114" s="959"/>
      <c r="DU114" s="960"/>
      <c r="DV114" s="962" t="s">
        <v>462</v>
      </c>
      <c r="DW114" s="963"/>
      <c r="DX114" s="963"/>
      <c r="DY114" s="963"/>
      <c r="DZ114" s="964"/>
    </row>
    <row r="115" spans="1:130" s="230" customFormat="1" ht="26.25" customHeight="1" x14ac:dyDescent="0.25">
      <c r="A115" s="954"/>
      <c r="B115" s="955"/>
      <c r="C115" s="923" t="s">
        <v>476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348822</v>
      </c>
      <c r="AB115" s="938"/>
      <c r="AC115" s="938"/>
      <c r="AD115" s="938"/>
      <c r="AE115" s="939"/>
      <c r="AF115" s="940">
        <v>507443</v>
      </c>
      <c r="AG115" s="938"/>
      <c r="AH115" s="938"/>
      <c r="AI115" s="938"/>
      <c r="AJ115" s="939"/>
      <c r="AK115" s="940">
        <v>774896</v>
      </c>
      <c r="AL115" s="938"/>
      <c r="AM115" s="938"/>
      <c r="AN115" s="938"/>
      <c r="AO115" s="939"/>
      <c r="AP115" s="941">
        <v>0.9</v>
      </c>
      <c r="AQ115" s="942"/>
      <c r="AR115" s="942"/>
      <c r="AS115" s="942"/>
      <c r="AT115" s="943"/>
      <c r="AU115" s="908"/>
      <c r="AV115" s="909"/>
      <c r="AW115" s="909"/>
      <c r="AX115" s="909"/>
      <c r="AY115" s="909"/>
      <c r="AZ115" s="922" t="s">
        <v>477</v>
      </c>
      <c r="BA115" s="923"/>
      <c r="BB115" s="923"/>
      <c r="BC115" s="923"/>
      <c r="BD115" s="923"/>
      <c r="BE115" s="923"/>
      <c r="BF115" s="923"/>
      <c r="BG115" s="923"/>
      <c r="BH115" s="923"/>
      <c r="BI115" s="923"/>
      <c r="BJ115" s="923"/>
      <c r="BK115" s="923"/>
      <c r="BL115" s="923"/>
      <c r="BM115" s="923"/>
      <c r="BN115" s="923"/>
      <c r="BO115" s="923"/>
      <c r="BP115" s="924"/>
      <c r="BQ115" s="925">
        <v>785250</v>
      </c>
      <c r="BR115" s="926"/>
      <c r="BS115" s="926"/>
      <c r="BT115" s="926"/>
      <c r="BU115" s="926"/>
      <c r="BV115" s="926">
        <v>825210</v>
      </c>
      <c r="BW115" s="926"/>
      <c r="BX115" s="926"/>
      <c r="BY115" s="926"/>
      <c r="BZ115" s="926"/>
      <c r="CA115" s="926">
        <v>847215</v>
      </c>
      <c r="CB115" s="926"/>
      <c r="CC115" s="926"/>
      <c r="CD115" s="926"/>
      <c r="CE115" s="926"/>
      <c r="CF115" s="920">
        <v>1</v>
      </c>
      <c r="CG115" s="921"/>
      <c r="CH115" s="921"/>
      <c r="CI115" s="921"/>
      <c r="CJ115" s="921"/>
      <c r="CK115" s="948"/>
      <c r="CL115" s="949"/>
      <c r="CM115" s="922" t="s">
        <v>478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5398940</v>
      </c>
      <c r="DH115" s="959"/>
      <c r="DI115" s="959"/>
      <c r="DJ115" s="959"/>
      <c r="DK115" s="960"/>
      <c r="DL115" s="961">
        <v>4366046</v>
      </c>
      <c r="DM115" s="959"/>
      <c r="DN115" s="959"/>
      <c r="DO115" s="959"/>
      <c r="DP115" s="960"/>
      <c r="DQ115" s="961">
        <v>4062509</v>
      </c>
      <c r="DR115" s="959"/>
      <c r="DS115" s="959"/>
      <c r="DT115" s="959"/>
      <c r="DU115" s="960"/>
      <c r="DV115" s="962">
        <v>4.7</v>
      </c>
      <c r="DW115" s="963"/>
      <c r="DX115" s="963"/>
      <c r="DY115" s="963"/>
      <c r="DZ115" s="964"/>
    </row>
    <row r="116" spans="1:130" s="230" customFormat="1" ht="26.25" customHeight="1" x14ac:dyDescent="0.25">
      <c r="A116" s="956"/>
      <c r="B116" s="957"/>
      <c r="C116" s="965" t="s">
        <v>479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1157</v>
      </c>
      <c r="AB116" s="959"/>
      <c r="AC116" s="959"/>
      <c r="AD116" s="959"/>
      <c r="AE116" s="960"/>
      <c r="AF116" s="961">
        <v>3091</v>
      </c>
      <c r="AG116" s="959"/>
      <c r="AH116" s="959"/>
      <c r="AI116" s="959"/>
      <c r="AJ116" s="960"/>
      <c r="AK116" s="961">
        <v>4706</v>
      </c>
      <c r="AL116" s="959"/>
      <c r="AM116" s="959"/>
      <c r="AN116" s="959"/>
      <c r="AO116" s="960"/>
      <c r="AP116" s="962">
        <v>0</v>
      </c>
      <c r="AQ116" s="963"/>
      <c r="AR116" s="963"/>
      <c r="AS116" s="963"/>
      <c r="AT116" s="964"/>
      <c r="AU116" s="908"/>
      <c r="AV116" s="909"/>
      <c r="AW116" s="909"/>
      <c r="AX116" s="909"/>
      <c r="AY116" s="909"/>
      <c r="AZ116" s="967" t="s">
        <v>480</v>
      </c>
      <c r="BA116" s="968"/>
      <c r="BB116" s="968"/>
      <c r="BC116" s="968"/>
      <c r="BD116" s="968"/>
      <c r="BE116" s="968"/>
      <c r="BF116" s="968"/>
      <c r="BG116" s="968"/>
      <c r="BH116" s="968"/>
      <c r="BI116" s="968"/>
      <c r="BJ116" s="968"/>
      <c r="BK116" s="968"/>
      <c r="BL116" s="968"/>
      <c r="BM116" s="968"/>
      <c r="BN116" s="968"/>
      <c r="BO116" s="968"/>
      <c r="BP116" s="969"/>
      <c r="BQ116" s="925" t="s">
        <v>462</v>
      </c>
      <c r="BR116" s="926"/>
      <c r="BS116" s="926"/>
      <c r="BT116" s="926"/>
      <c r="BU116" s="926"/>
      <c r="BV116" s="926" t="s">
        <v>475</v>
      </c>
      <c r="BW116" s="926"/>
      <c r="BX116" s="926"/>
      <c r="BY116" s="926"/>
      <c r="BZ116" s="926"/>
      <c r="CA116" s="926" t="s">
        <v>475</v>
      </c>
      <c r="CB116" s="926"/>
      <c r="CC116" s="926"/>
      <c r="CD116" s="926"/>
      <c r="CE116" s="926"/>
      <c r="CF116" s="920" t="s">
        <v>462</v>
      </c>
      <c r="CG116" s="921"/>
      <c r="CH116" s="921"/>
      <c r="CI116" s="921"/>
      <c r="CJ116" s="921"/>
      <c r="CK116" s="948"/>
      <c r="CL116" s="949"/>
      <c r="CM116" s="922" t="s">
        <v>481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29279</v>
      </c>
      <c r="DH116" s="959"/>
      <c r="DI116" s="959"/>
      <c r="DJ116" s="959"/>
      <c r="DK116" s="960"/>
      <c r="DL116" s="961">
        <v>11017</v>
      </c>
      <c r="DM116" s="959"/>
      <c r="DN116" s="959"/>
      <c r="DO116" s="959"/>
      <c r="DP116" s="960"/>
      <c r="DQ116" s="961" t="s">
        <v>462</v>
      </c>
      <c r="DR116" s="959"/>
      <c r="DS116" s="959"/>
      <c r="DT116" s="959"/>
      <c r="DU116" s="960"/>
      <c r="DV116" s="962" t="s">
        <v>462</v>
      </c>
      <c r="DW116" s="963"/>
      <c r="DX116" s="963"/>
      <c r="DY116" s="963"/>
      <c r="DZ116" s="964"/>
    </row>
    <row r="117" spans="1:130" s="230" customFormat="1" ht="26.25" customHeight="1" x14ac:dyDescent="0.2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482</v>
      </c>
      <c r="Z117" s="894"/>
      <c r="AA117" s="978">
        <v>29092069</v>
      </c>
      <c r="AB117" s="979"/>
      <c r="AC117" s="979"/>
      <c r="AD117" s="979"/>
      <c r="AE117" s="980"/>
      <c r="AF117" s="981">
        <v>29271153</v>
      </c>
      <c r="AG117" s="979"/>
      <c r="AH117" s="979"/>
      <c r="AI117" s="979"/>
      <c r="AJ117" s="980"/>
      <c r="AK117" s="981">
        <v>29674457</v>
      </c>
      <c r="AL117" s="979"/>
      <c r="AM117" s="979"/>
      <c r="AN117" s="979"/>
      <c r="AO117" s="980"/>
      <c r="AP117" s="982"/>
      <c r="AQ117" s="983"/>
      <c r="AR117" s="983"/>
      <c r="AS117" s="983"/>
      <c r="AT117" s="984"/>
      <c r="AU117" s="908"/>
      <c r="AV117" s="909"/>
      <c r="AW117" s="909"/>
      <c r="AX117" s="909"/>
      <c r="AY117" s="909"/>
      <c r="AZ117" s="974" t="s">
        <v>483</v>
      </c>
      <c r="BA117" s="975"/>
      <c r="BB117" s="975"/>
      <c r="BC117" s="975"/>
      <c r="BD117" s="975"/>
      <c r="BE117" s="975"/>
      <c r="BF117" s="975"/>
      <c r="BG117" s="975"/>
      <c r="BH117" s="975"/>
      <c r="BI117" s="975"/>
      <c r="BJ117" s="975"/>
      <c r="BK117" s="975"/>
      <c r="BL117" s="975"/>
      <c r="BM117" s="975"/>
      <c r="BN117" s="975"/>
      <c r="BO117" s="975"/>
      <c r="BP117" s="976"/>
      <c r="BQ117" s="925" t="s">
        <v>484</v>
      </c>
      <c r="BR117" s="926"/>
      <c r="BS117" s="926"/>
      <c r="BT117" s="926"/>
      <c r="BU117" s="926"/>
      <c r="BV117" s="926" t="s">
        <v>485</v>
      </c>
      <c r="BW117" s="926"/>
      <c r="BX117" s="926"/>
      <c r="BY117" s="926"/>
      <c r="BZ117" s="926"/>
      <c r="CA117" s="926" t="s">
        <v>486</v>
      </c>
      <c r="CB117" s="926"/>
      <c r="CC117" s="926"/>
      <c r="CD117" s="926"/>
      <c r="CE117" s="926"/>
      <c r="CF117" s="920" t="s">
        <v>392</v>
      </c>
      <c r="CG117" s="921"/>
      <c r="CH117" s="921"/>
      <c r="CI117" s="921"/>
      <c r="CJ117" s="921"/>
      <c r="CK117" s="948"/>
      <c r="CL117" s="949"/>
      <c r="CM117" s="922" t="s">
        <v>487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488</v>
      </c>
      <c r="DH117" s="959"/>
      <c r="DI117" s="959"/>
      <c r="DJ117" s="959"/>
      <c r="DK117" s="960"/>
      <c r="DL117" s="961" t="s">
        <v>489</v>
      </c>
      <c r="DM117" s="959"/>
      <c r="DN117" s="959"/>
      <c r="DO117" s="959"/>
      <c r="DP117" s="960"/>
      <c r="DQ117" s="961" t="s">
        <v>130</v>
      </c>
      <c r="DR117" s="959"/>
      <c r="DS117" s="959"/>
      <c r="DT117" s="959"/>
      <c r="DU117" s="960"/>
      <c r="DV117" s="962" t="s">
        <v>392</v>
      </c>
      <c r="DW117" s="963"/>
      <c r="DX117" s="963"/>
      <c r="DY117" s="963"/>
      <c r="DZ117" s="964"/>
    </row>
    <row r="118" spans="1:130" s="230" customFormat="1" ht="26.25" customHeight="1" x14ac:dyDescent="0.25">
      <c r="A118" s="912" t="s">
        <v>456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453</v>
      </c>
      <c r="AB118" s="893"/>
      <c r="AC118" s="893"/>
      <c r="AD118" s="893"/>
      <c r="AE118" s="894"/>
      <c r="AF118" s="892" t="s">
        <v>454</v>
      </c>
      <c r="AG118" s="893"/>
      <c r="AH118" s="893"/>
      <c r="AI118" s="893"/>
      <c r="AJ118" s="894"/>
      <c r="AK118" s="892" t="s">
        <v>310</v>
      </c>
      <c r="AL118" s="893"/>
      <c r="AM118" s="893"/>
      <c r="AN118" s="893"/>
      <c r="AO118" s="894"/>
      <c r="AP118" s="970" t="s">
        <v>455</v>
      </c>
      <c r="AQ118" s="971"/>
      <c r="AR118" s="971"/>
      <c r="AS118" s="971"/>
      <c r="AT118" s="972"/>
      <c r="AU118" s="908"/>
      <c r="AV118" s="909"/>
      <c r="AW118" s="909"/>
      <c r="AX118" s="909"/>
      <c r="AY118" s="909"/>
      <c r="AZ118" s="973" t="s">
        <v>490</v>
      </c>
      <c r="BA118" s="965"/>
      <c r="BB118" s="965"/>
      <c r="BC118" s="965"/>
      <c r="BD118" s="965"/>
      <c r="BE118" s="965"/>
      <c r="BF118" s="965"/>
      <c r="BG118" s="965"/>
      <c r="BH118" s="965"/>
      <c r="BI118" s="965"/>
      <c r="BJ118" s="965"/>
      <c r="BK118" s="965"/>
      <c r="BL118" s="965"/>
      <c r="BM118" s="965"/>
      <c r="BN118" s="965"/>
      <c r="BO118" s="965"/>
      <c r="BP118" s="966"/>
      <c r="BQ118" s="999" t="s">
        <v>130</v>
      </c>
      <c r="BR118" s="1000"/>
      <c r="BS118" s="1000"/>
      <c r="BT118" s="1000"/>
      <c r="BU118" s="1000"/>
      <c r="BV118" s="1000" t="s">
        <v>392</v>
      </c>
      <c r="BW118" s="1000"/>
      <c r="BX118" s="1000"/>
      <c r="BY118" s="1000"/>
      <c r="BZ118" s="1000"/>
      <c r="CA118" s="1000" t="s">
        <v>392</v>
      </c>
      <c r="CB118" s="1000"/>
      <c r="CC118" s="1000"/>
      <c r="CD118" s="1000"/>
      <c r="CE118" s="1000"/>
      <c r="CF118" s="920" t="s">
        <v>486</v>
      </c>
      <c r="CG118" s="921"/>
      <c r="CH118" s="921"/>
      <c r="CI118" s="921"/>
      <c r="CJ118" s="921"/>
      <c r="CK118" s="948"/>
      <c r="CL118" s="949"/>
      <c r="CM118" s="922" t="s">
        <v>491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492</v>
      </c>
      <c r="DH118" s="959"/>
      <c r="DI118" s="959"/>
      <c r="DJ118" s="959"/>
      <c r="DK118" s="960"/>
      <c r="DL118" s="961" t="s">
        <v>493</v>
      </c>
      <c r="DM118" s="959"/>
      <c r="DN118" s="959"/>
      <c r="DO118" s="959"/>
      <c r="DP118" s="960"/>
      <c r="DQ118" s="961" t="s">
        <v>392</v>
      </c>
      <c r="DR118" s="959"/>
      <c r="DS118" s="959"/>
      <c r="DT118" s="959"/>
      <c r="DU118" s="960"/>
      <c r="DV118" s="962" t="s">
        <v>494</v>
      </c>
      <c r="DW118" s="963"/>
      <c r="DX118" s="963"/>
      <c r="DY118" s="963"/>
      <c r="DZ118" s="964"/>
    </row>
    <row r="119" spans="1:130" s="230" customFormat="1" ht="26.25" customHeight="1" x14ac:dyDescent="0.25">
      <c r="A119" s="1062" t="s">
        <v>459</v>
      </c>
      <c r="B119" s="947"/>
      <c r="C119" s="929" t="s">
        <v>460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150293</v>
      </c>
      <c r="AB119" s="900"/>
      <c r="AC119" s="900"/>
      <c r="AD119" s="900"/>
      <c r="AE119" s="901"/>
      <c r="AF119" s="902">
        <v>322853</v>
      </c>
      <c r="AG119" s="900"/>
      <c r="AH119" s="900"/>
      <c r="AI119" s="900"/>
      <c r="AJ119" s="901"/>
      <c r="AK119" s="902">
        <v>612787</v>
      </c>
      <c r="AL119" s="900"/>
      <c r="AM119" s="900"/>
      <c r="AN119" s="900"/>
      <c r="AO119" s="901"/>
      <c r="AP119" s="903">
        <v>0.7</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495</v>
      </c>
      <c r="BP119" s="1005"/>
      <c r="BQ119" s="999">
        <v>349602226</v>
      </c>
      <c r="BR119" s="1000"/>
      <c r="BS119" s="1000"/>
      <c r="BT119" s="1000"/>
      <c r="BU119" s="1000"/>
      <c r="BV119" s="1000">
        <v>341015839</v>
      </c>
      <c r="BW119" s="1000"/>
      <c r="BX119" s="1000"/>
      <c r="BY119" s="1000"/>
      <c r="BZ119" s="1000"/>
      <c r="CA119" s="1000">
        <v>326245281</v>
      </c>
      <c r="CB119" s="1000"/>
      <c r="CC119" s="1000"/>
      <c r="CD119" s="1000"/>
      <c r="CE119" s="1000"/>
      <c r="CF119" s="1001"/>
      <c r="CG119" s="1002"/>
      <c r="CH119" s="1002"/>
      <c r="CI119" s="1002"/>
      <c r="CJ119" s="1003"/>
      <c r="CK119" s="950"/>
      <c r="CL119" s="951"/>
      <c r="CM119" s="973" t="s">
        <v>496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5226101</v>
      </c>
      <c r="DH119" s="986"/>
      <c r="DI119" s="986"/>
      <c r="DJ119" s="986"/>
      <c r="DK119" s="987"/>
      <c r="DL119" s="985">
        <v>4768573</v>
      </c>
      <c r="DM119" s="986"/>
      <c r="DN119" s="986"/>
      <c r="DO119" s="986"/>
      <c r="DP119" s="987"/>
      <c r="DQ119" s="985">
        <v>4328868</v>
      </c>
      <c r="DR119" s="986"/>
      <c r="DS119" s="986"/>
      <c r="DT119" s="986"/>
      <c r="DU119" s="987"/>
      <c r="DV119" s="988">
        <v>5</v>
      </c>
      <c r="DW119" s="989"/>
      <c r="DX119" s="989"/>
      <c r="DY119" s="989"/>
      <c r="DZ119" s="990"/>
    </row>
    <row r="120" spans="1:130" s="230" customFormat="1" ht="26.25" customHeight="1" x14ac:dyDescent="0.25">
      <c r="A120" s="1063"/>
      <c r="B120" s="949"/>
      <c r="C120" s="922" t="s">
        <v>464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392</v>
      </c>
      <c r="AB120" s="959"/>
      <c r="AC120" s="959"/>
      <c r="AD120" s="959"/>
      <c r="AE120" s="960"/>
      <c r="AF120" s="961" t="s">
        <v>392</v>
      </c>
      <c r="AG120" s="959"/>
      <c r="AH120" s="959"/>
      <c r="AI120" s="959"/>
      <c r="AJ120" s="960"/>
      <c r="AK120" s="961" t="s">
        <v>130</v>
      </c>
      <c r="AL120" s="959"/>
      <c r="AM120" s="959"/>
      <c r="AN120" s="959"/>
      <c r="AO120" s="960"/>
      <c r="AP120" s="962" t="s">
        <v>392</v>
      </c>
      <c r="AQ120" s="963"/>
      <c r="AR120" s="963"/>
      <c r="AS120" s="963"/>
      <c r="AT120" s="964"/>
      <c r="AU120" s="991" t="s">
        <v>497</v>
      </c>
      <c r="AV120" s="992"/>
      <c r="AW120" s="992"/>
      <c r="AX120" s="992"/>
      <c r="AY120" s="993"/>
      <c r="AZ120" s="929" t="s">
        <v>498</v>
      </c>
      <c r="BA120" s="897"/>
      <c r="BB120" s="897"/>
      <c r="BC120" s="897"/>
      <c r="BD120" s="897"/>
      <c r="BE120" s="897"/>
      <c r="BF120" s="897"/>
      <c r="BG120" s="897"/>
      <c r="BH120" s="897"/>
      <c r="BI120" s="897"/>
      <c r="BJ120" s="897"/>
      <c r="BK120" s="897"/>
      <c r="BL120" s="897"/>
      <c r="BM120" s="897"/>
      <c r="BN120" s="897"/>
      <c r="BO120" s="897"/>
      <c r="BP120" s="898"/>
      <c r="BQ120" s="930">
        <v>30671231</v>
      </c>
      <c r="BR120" s="931"/>
      <c r="BS120" s="931"/>
      <c r="BT120" s="931"/>
      <c r="BU120" s="931"/>
      <c r="BV120" s="931">
        <v>35413737</v>
      </c>
      <c r="BW120" s="931"/>
      <c r="BX120" s="931"/>
      <c r="BY120" s="931"/>
      <c r="BZ120" s="931"/>
      <c r="CA120" s="931">
        <v>40272017</v>
      </c>
      <c r="CB120" s="931"/>
      <c r="CC120" s="931"/>
      <c r="CD120" s="931"/>
      <c r="CE120" s="931"/>
      <c r="CF120" s="944">
        <v>46.9</v>
      </c>
      <c r="CG120" s="945"/>
      <c r="CH120" s="945"/>
      <c r="CI120" s="945"/>
      <c r="CJ120" s="945"/>
      <c r="CK120" s="1006" t="s">
        <v>499</v>
      </c>
      <c r="CL120" s="1007"/>
      <c r="CM120" s="1007"/>
      <c r="CN120" s="1007"/>
      <c r="CO120" s="1008"/>
      <c r="CP120" s="1014" t="s">
        <v>500</v>
      </c>
      <c r="CQ120" s="1015"/>
      <c r="CR120" s="1015"/>
      <c r="CS120" s="1015"/>
      <c r="CT120" s="1015"/>
      <c r="CU120" s="1015"/>
      <c r="CV120" s="1015"/>
      <c r="CW120" s="1015"/>
      <c r="CX120" s="1015"/>
      <c r="CY120" s="1015"/>
      <c r="CZ120" s="1015"/>
      <c r="DA120" s="1015"/>
      <c r="DB120" s="1015"/>
      <c r="DC120" s="1015"/>
      <c r="DD120" s="1015"/>
      <c r="DE120" s="1015"/>
      <c r="DF120" s="1016"/>
      <c r="DG120" s="930">
        <v>54448870</v>
      </c>
      <c r="DH120" s="931"/>
      <c r="DI120" s="931"/>
      <c r="DJ120" s="931"/>
      <c r="DK120" s="931"/>
      <c r="DL120" s="931">
        <v>50993185</v>
      </c>
      <c r="DM120" s="931"/>
      <c r="DN120" s="931"/>
      <c r="DO120" s="931"/>
      <c r="DP120" s="931"/>
      <c r="DQ120" s="931">
        <v>47386574</v>
      </c>
      <c r="DR120" s="931"/>
      <c r="DS120" s="931"/>
      <c r="DT120" s="931"/>
      <c r="DU120" s="931"/>
      <c r="DV120" s="932">
        <v>55.2</v>
      </c>
      <c r="DW120" s="932"/>
      <c r="DX120" s="932"/>
      <c r="DY120" s="932"/>
      <c r="DZ120" s="933"/>
    </row>
    <row r="121" spans="1:130" s="230" customFormat="1" ht="26.25" customHeight="1" x14ac:dyDescent="0.25">
      <c r="A121" s="1063"/>
      <c r="B121" s="949"/>
      <c r="C121" s="974" t="s">
        <v>501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56538</v>
      </c>
      <c r="AB121" s="959"/>
      <c r="AC121" s="959"/>
      <c r="AD121" s="959"/>
      <c r="AE121" s="960"/>
      <c r="AF121" s="961">
        <v>55561</v>
      </c>
      <c r="AG121" s="959"/>
      <c r="AH121" s="959"/>
      <c r="AI121" s="959"/>
      <c r="AJ121" s="960"/>
      <c r="AK121" s="961">
        <v>54580</v>
      </c>
      <c r="AL121" s="959"/>
      <c r="AM121" s="959"/>
      <c r="AN121" s="959"/>
      <c r="AO121" s="960"/>
      <c r="AP121" s="962">
        <v>0.1</v>
      </c>
      <c r="AQ121" s="963"/>
      <c r="AR121" s="963"/>
      <c r="AS121" s="963"/>
      <c r="AT121" s="964"/>
      <c r="AU121" s="994"/>
      <c r="AV121" s="995"/>
      <c r="AW121" s="995"/>
      <c r="AX121" s="995"/>
      <c r="AY121" s="996"/>
      <c r="AZ121" s="922" t="s">
        <v>502</v>
      </c>
      <c r="BA121" s="923"/>
      <c r="BB121" s="923"/>
      <c r="BC121" s="923"/>
      <c r="BD121" s="923"/>
      <c r="BE121" s="923"/>
      <c r="BF121" s="923"/>
      <c r="BG121" s="923"/>
      <c r="BH121" s="923"/>
      <c r="BI121" s="923"/>
      <c r="BJ121" s="923"/>
      <c r="BK121" s="923"/>
      <c r="BL121" s="923"/>
      <c r="BM121" s="923"/>
      <c r="BN121" s="923"/>
      <c r="BO121" s="923"/>
      <c r="BP121" s="924"/>
      <c r="BQ121" s="925">
        <v>24420862</v>
      </c>
      <c r="BR121" s="926"/>
      <c r="BS121" s="926"/>
      <c r="BT121" s="926"/>
      <c r="BU121" s="926"/>
      <c r="BV121" s="926">
        <v>24300222</v>
      </c>
      <c r="BW121" s="926"/>
      <c r="BX121" s="926"/>
      <c r="BY121" s="926"/>
      <c r="BZ121" s="926"/>
      <c r="CA121" s="926">
        <v>23134261</v>
      </c>
      <c r="CB121" s="926"/>
      <c r="CC121" s="926"/>
      <c r="CD121" s="926"/>
      <c r="CE121" s="926"/>
      <c r="CF121" s="920">
        <v>27</v>
      </c>
      <c r="CG121" s="921"/>
      <c r="CH121" s="921"/>
      <c r="CI121" s="921"/>
      <c r="CJ121" s="921"/>
      <c r="CK121" s="1009"/>
      <c r="CL121" s="1010"/>
      <c r="CM121" s="1010"/>
      <c r="CN121" s="1010"/>
      <c r="CO121" s="1011"/>
      <c r="CP121" s="1019" t="s">
        <v>503</v>
      </c>
      <c r="CQ121" s="1020"/>
      <c r="CR121" s="1020"/>
      <c r="CS121" s="1020"/>
      <c r="CT121" s="1020"/>
      <c r="CU121" s="1020"/>
      <c r="CV121" s="1020"/>
      <c r="CW121" s="1020"/>
      <c r="CX121" s="1020"/>
      <c r="CY121" s="1020"/>
      <c r="CZ121" s="1020"/>
      <c r="DA121" s="1020"/>
      <c r="DB121" s="1020"/>
      <c r="DC121" s="1020"/>
      <c r="DD121" s="1020"/>
      <c r="DE121" s="1020"/>
      <c r="DF121" s="1021"/>
      <c r="DG121" s="925">
        <v>6987665</v>
      </c>
      <c r="DH121" s="926"/>
      <c r="DI121" s="926"/>
      <c r="DJ121" s="926"/>
      <c r="DK121" s="926"/>
      <c r="DL121" s="926">
        <v>6236108</v>
      </c>
      <c r="DM121" s="926"/>
      <c r="DN121" s="926"/>
      <c r="DO121" s="926"/>
      <c r="DP121" s="926"/>
      <c r="DQ121" s="926">
        <v>5492581</v>
      </c>
      <c r="DR121" s="926"/>
      <c r="DS121" s="926"/>
      <c r="DT121" s="926"/>
      <c r="DU121" s="926"/>
      <c r="DV121" s="927">
        <v>6.4</v>
      </c>
      <c r="DW121" s="927"/>
      <c r="DX121" s="927"/>
      <c r="DY121" s="927"/>
      <c r="DZ121" s="928"/>
    </row>
    <row r="122" spans="1:130" s="230" customFormat="1" ht="26.25" customHeight="1" x14ac:dyDescent="0.25">
      <c r="A122" s="1063"/>
      <c r="B122" s="949"/>
      <c r="C122" s="922" t="s">
        <v>474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486</v>
      </c>
      <c r="AB122" s="959"/>
      <c r="AC122" s="959"/>
      <c r="AD122" s="959"/>
      <c r="AE122" s="960"/>
      <c r="AF122" s="961" t="s">
        <v>494</v>
      </c>
      <c r="AG122" s="959"/>
      <c r="AH122" s="959"/>
      <c r="AI122" s="959"/>
      <c r="AJ122" s="960"/>
      <c r="AK122" s="961" t="s">
        <v>130</v>
      </c>
      <c r="AL122" s="959"/>
      <c r="AM122" s="959"/>
      <c r="AN122" s="959"/>
      <c r="AO122" s="960"/>
      <c r="AP122" s="962" t="s">
        <v>484</v>
      </c>
      <c r="AQ122" s="963"/>
      <c r="AR122" s="963"/>
      <c r="AS122" s="963"/>
      <c r="AT122" s="964"/>
      <c r="AU122" s="994"/>
      <c r="AV122" s="995"/>
      <c r="AW122" s="995"/>
      <c r="AX122" s="995"/>
      <c r="AY122" s="996"/>
      <c r="AZ122" s="973" t="s">
        <v>504</v>
      </c>
      <c r="BA122" s="965"/>
      <c r="BB122" s="965"/>
      <c r="BC122" s="965"/>
      <c r="BD122" s="965"/>
      <c r="BE122" s="965"/>
      <c r="BF122" s="965"/>
      <c r="BG122" s="965"/>
      <c r="BH122" s="965"/>
      <c r="BI122" s="965"/>
      <c r="BJ122" s="965"/>
      <c r="BK122" s="965"/>
      <c r="BL122" s="965"/>
      <c r="BM122" s="965"/>
      <c r="BN122" s="965"/>
      <c r="BO122" s="965"/>
      <c r="BP122" s="966"/>
      <c r="BQ122" s="999">
        <v>189519271</v>
      </c>
      <c r="BR122" s="1000"/>
      <c r="BS122" s="1000"/>
      <c r="BT122" s="1000"/>
      <c r="BU122" s="1000"/>
      <c r="BV122" s="1000">
        <v>188777782</v>
      </c>
      <c r="BW122" s="1000"/>
      <c r="BX122" s="1000"/>
      <c r="BY122" s="1000"/>
      <c r="BZ122" s="1000"/>
      <c r="CA122" s="1000">
        <v>181375602</v>
      </c>
      <c r="CB122" s="1000"/>
      <c r="CC122" s="1000"/>
      <c r="CD122" s="1000"/>
      <c r="CE122" s="1000"/>
      <c r="CF122" s="1017">
        <v>211.4</v>
      </c>
      <c r="CG122" s="1018"/>
      <c r="CH122" s="1018"/>
      <c r="CI122" s="1018"/>
      <c r="CJ122" s="1018"/>
      <c r="CK122" s="1009"/>
      <c r="CL122" s="1010"/>
      <c r="CM122" s="1010"/>
      <c r="CN122" s="1010"/>
      <c r="CO122" s="1011"/>
      <c r="CP122" s="1019" t="s">
        <v>505</v>
      </c>
      <c r="CQ122" s="1020"/>
      <c r="CR122" s="1020"/>
      <c r="CS122" s="1020"/>
      <c r="CT122" s="1020"/>
      <c r="CU122" s="1020"/>
      <c r="CV122" s="1020"/>
      <c r="CW122" s="1020"/>
      <c r="CX122" s="1020"/>
      <c r="CY122" s="1020"/>
      <c r="CZ122" s="1020"/>
      <c r="DA122" s="1020"/>
      <c r="DB122" s="1020"/>
      <c r="DC122" s="1020"/>
      <c r="DD122" s="1020"/>
      <c r="DE122" s="1020"/>
      <c r="DF122" s="1021"/>
      <c r="DG122" s="925">
        <v>2309784</v>
      </c>
      <c r="DH122" s="926"/>
      <c r="DI122" s="926"/>
      <c r="DJ122" s="926"/>
      <c r="DK122" s="926"/>
      <c r="DL122" s="926">
        <v>2114783</v>
      </c>
      <c r="DM122" s="926"/>
      <c r="DN122" s="926"/>
      <c r="DO122" s="926"/>
      <c r="DP122" s="926"/>
      <c r="DQ122" s="926">
        <v>2024572</v>
      </c>
      <c r="DR122" s="926"/>
      <c r="DS122" s="926"/>
      <c r="DT122" s="926"/>
      <c r="DU122" s="926"/>
      <c r="DV122" s="927">
        <v>2.4</v>
      </c>
      <c r="DW122" s="927"/>
      <c r="DX122" s="927"/>
      <c r="DY122" s="927"/>
      <c r="DZ122" s="928"/>
    </row>
    <row r="123" spans="1:130" s="230" customFormat="1" ht="26.25" customHeight="1" x14ac:dyDescent="0.25">
      <c r="A123" s="1063"/>
      <c r="B123" s="949"/>
      <c r="C123" s="922" t="s">
        <v>481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19706</v>
      </c>
      <c r="AB123" s="959"/>
      <c r="AC123" s="959"/>
      <c r="AD123" s="959"/>
      <c r="AE123" s="960"/>
      <c r="AF123" s="961">
        <v>19479</v>
      </c>
      <c r="AG123" s="959"/>
      <c r="AH123" s="959"/>
      <c r="AI123" s="959"/>
      <c r="AJ123" s="960"/>
      <c r="AK123" s="961">
        <v>12008</v>
      </c>
      <c r="AL123" s="959"/>
      <c r="AM123" s="959"/>
      <c r="AN123" s="959"/>
      <c r="AO123" s="960"/>
      <c r="AP123" s="962">
        <v>0</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506</v>
      </c>
      <c r="BP123" s="1005"/>
      <c r="BQ123" s="1035">
        <v>244611364</v>
      </c>
      <c r="BR123" s="1036"/>
      <c r="BS123" s="1036"/>
      <c r="BT123" s="1036"/>
      <c r="BU123" s="1036"/>
      <c r="BV123" s="1036">
        <v>248491741</v>
      </c>
      <c r="BW123" s="1036"/>
      <c r="BX123" s="1036"/>
      <c r="BY123" s="1036"/>
      <c r="BZ123" s="1036"/>
      <c r="CA123" s="1036">
        <v>244781880</v>
      </c>
      <c r="CB123" s="1036"/>
      <c r="CC123" s="1036"/>
      <c r="CD123" s="1036"/>
      <c r="CE123" s="1036"/>
      <c r="CF123" s="1001"/>
      <c r="CG123" s="1002"/>
      <c r="CH123" s="1002"/>
      <c r="CI123" s="1002"/>
      <c r="CJ123" s="1003"/>
      <c r="CK123" s="1009"/>
      <c r="CL123" s="1010"/>
      <c r="CM123" s="1010"/>
      <c r="CN123" s="1010"/>
      <c r="CO123" s="1011"/>
      <c r="CP123" s="1019" t="s">
        <v>507</v>
      </c>
      <c r="CQ123" s="1020"/>
      <c r="CR123" s="1020"/>
      <c r="CS123" s="1020"/>
      <c r="CT123" s="1020"/>
      <c r="CU123" s="1020"/>
      <c r="CV123" s="1020"/>
      <c r="CW123" s="1020"/>
      <c r="CX123" s="1020"/>
      <c r="CY123" s="1020"/>
      <c r="CZ123" s="1020"/>
      <c r="DA123" s="1020"/>
      <c r="DB123" s="1020"/>
      <c r="DC123" s="1020"/>
      <c r="DD123" s="1020"/>
      <c r="DE123" s="1020"/>
      <c r="DF123" s="1021"/>
      <c r="DG123" s="958">
        <v>1902478</v>
      </c>
      <c r="DH123" s="959"/>
      <c r="DI123" s="959"/>
      <c r="DJ123" s="959"/>
      <c r="DK123" s="960"/>
      <c r="DL123" s="961">
        <v>1648657</v>
      </c>
      <c r="DM123" s="959"/>
      <c r="DN123" s="959"/>
      <c r="DO123" s="959"/>
      <c r="DP123" s="960"/>
      <c r="DQ123" s="961">
        <v>1391354</v>
      </c>
      <c r="DR123" s="959"/>
      <c r="DS123" s="959"/>
      <c r="DT123" s="959"/>
      <c r="DU123" s="960"/>
      <c r="DV123" s="962">
        <v>1.6</v>
      </c>
      <c r="DW123" s="963"/>
      <c r="DX123" s="963"/>
      <c r="DY123" s="963"/>
      <c r="DZ123" s="964"/>
    </row>
    <row r="124" spans="1:130" s="230" customFormat="1" ht="26.25" customHeight="1" thickBot="1" x14ac:dyDescent="0.3">
      <c r="A124" s="1063"/>
      <c r="B124" s="949"/>
      <c r="C124" s="922" t="s">
        <v>487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392</v>
      </c>
      <c r="AG124" s="959"/>
      <c r="AH124" s="959"/>
      <c r="AI124" s="959"/>
      <c r="AJ124" s="960"/>
      <c r="AK124" s="961" t="s">
        <v>486</v>
      </c>
      <c r="AL124" s="959"/>
      <c r="AM124" s="959"/>
      <c r="AN124" s="959"/>
      <c r="AO124" s="960"/>
      <c r="AP124" s="962" t="s">
        <v>484</v>
      </c>
      <c r="AQ124" s="963"/>
      <c r="AR124" s="963"/>
      <c r="AS124" s="963"/>
      <c r="AT124" s="964"/>
      <c r="AU124" s="1031" t="s">
        <v>508</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124.8</v>
      </c>
      <c r="BR124" s="1027"/>
      <c r="BS124" s="1027"/>
      <c r="BT124" s="1027"/>
      <c r="BU124" s="1027"/>
      <c r="BV124" s="1027">
        <v>104.8</v>
      </c>
      <c r="BW124" s="1027"/>
      <c r="BX124" s="1027"/>
      <c r="BY124" s="1027"/>
      <c r="BZ124" s="1027"/>
      <c r="CA124" s="1027">
        <v>94.9</v>
      </c>
      <c r="CB124" s="1027"/>
      <c r="CC124" s="1027"/>
      <c r="CD124" s="1027"/>
      <c r="CE124" s="1027"/>
      <c r="CF124" s="1028"/>
      <c r="CG124" s="1029"/>
      <c r="CH124" s="1029"/>
      <c r="CI124" s="1029"/>
      <c r="CJ124" s="1030"/>
      <c r="CK124" s="1012"/>
      <c r="CL124" s="1012"/>
      <c r="CM124" s="1012"/>
      <c r="CN124" s="1012"/>
      <c r="CO124" s="1013"/>
      <c r="CP124" s="1019" t="s">
        <v>509</v>
      </c>
      <c r="CQ124" s="1020"/>
      <c r="CR124" s="1020"/>
      <c r="CS124" s="1020"/>
      <c r="CT124" s="1020"/>
      <c r="CU124" s="1020"/>
      <c r="CV124" s="1020"/>
      <c r="CW124" s="1020"/>
      <c r="CX124" s="1020"/>
      <c r="CY124" s="1020"/>
      <c r="CZ124" s="1020"/>
      <c r="DA124" s="1020"/>
      <c r="DB124" s="1020"/>
      <c r="DC124" s="1020"/>
      <c r="DD124" s="1020"/>
      <c r="DE124" s="1020"/>
      <c r="DF124" s="1021"/>
      <c r="DG124" s="1004">
        <v>549197</v>
      </c>
      <c r="DH124" s="986"/>
      <c r="DI124" s="986"/>
      <c r="DJ124" s="986"/>
      <c r="DK124" s="987"/>
      <c r="DL124" s="985">
        <v>479274</v>
      </c>
      <c r="DM124" s="986"/>
      <c r="DN124" s="986"/>
      <c r="DO124" s="986"/>
      <c r="DP124" s="987"/>
      <c r="DQ124" s="985">
        <v>460253</v>
      </c>
      <c r="DR124" s="986"/>
      <c r="DS124" s="986"/>
      <c r="DT124" s="986"/>
      <c r="DU124" s="987"/>
      <c r="DV124" s="988">
        <v>0.5</v>
      </c>
      <c r="DW124" s="989"/>
      <c r="DX124" s="989"/>
      <c r="DY124" s="989"/>
      <c r="DZ124" s="990"/>
    </row>
    <row r="125" spans="1:130" s="230" customFormat="1" ht="26.25" customHeight="1" x14ac:dyDescent="0.25">
      <c r="A125" s="1063"/>
      <c r="B125" s="949"/>
      <c r="C125" s="922" t="s">
        <v>491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486</v>
      </c>
      <c r="AB125" s="959"/>
      <c r="AC125" s="959"/>
      <c r="AD125" s="959"/>
      <c r="AE125" s="960"/>
      <c r="AF125" s="961" t="s">
        <v>392</v>
      </c>
      <c r="AG125" s="959"/>
      <c r="AH125" s="959"/>
      <c r="AI125" s="959"/>
      <c r="AJ125" s="960"/>
      <c r="AK125" s="961" t="s">
        <v>392</v>
      </c>
      <c r="AL125" s="959"/>
      <c r="AM125" s="959"/>
      <c r="AN125" s="959"/>
      <c r="AO125" s="960"/>
      <c r="AP125" s="962" t="s">
        <v>486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510</v>
      </c>
      <c r="CL125" s="1007"/>
      <c r="CM125" s="1007"/>
      <c r="CN125" s="1007"/>
      <c r="CO125" s="1008"/>
      <c r="CP125" s="929" t="s">
        <v>511</v>
      </c>
      <c r="CQ125" s="897"/>
      <c r="CR125" s="897"/>
      <c r="CS125" s="897"/>
      <c r="CT125" s="897"/>
      <c r="CU125" s="897"/>
      <c r="CV125" s="897"/>
      <c r="CW125" s="897"/>
      <c r="CX125" s="897"/>
      <c r="CY125" s="897"/>
      <c r="CZ125" s="897"/>
      <c r="DA125" s="897"/>
      <c r="DB125" s="897"/>
      <c r="DC125" s="897"/>
      <c r="DD125" s="897"/>
      <c r="DE125" s="897"/>
      <c r="DF125" s="898"/>
      <c r="DG125" s="930" t="s">
        <v>494</v>
      </c>
      <c r="DH125" s="931"/>
      <c r="DI125" s="931"/>
      <c r="DJ125" s="931"/>
      <c r="DK125" s="931"/>
      <c r="DL125" s="931" t="s">
        <v>485</v>
      </c>
      <c r="DM125" s="931"/>
      <c r="DN125" s="931"/>
      <c r="DO125" s="931"/>
      <c r="DP125" s="931"/>
      <c r="DQ125" s="931" t="s">
        <v>485</v>
      </c>
      <c r="DR125" s="931"/>
      <c r="DS125" s="931"/>
      <c r="DT125" s="931"/>
      <c r="DU125" s="931"/>
      <c r="DV125" s="932" t="s">
        <v>486</v>
      </c>
      <c r="DW125" s="932"/>
      <c r="DX125" s="932"/>
      <c r="DY125" s="932"/>
      <c r="DZ125" s="933"/>
    </row>
    <row r="126" spans="1:130" s="230" customFormat="1" ht="26.25" customHeight="1" thickBot="1" x14ac:dyDescent="0.3">
      <c r="A126" s="1063"/>
      <c r="B126" s="949"/>
      <c r="C126" s="922" t="s">
        <v>496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122285</v>
      </c>
      <c r="AB126" s="959"/>
      <c r="AC126" s="959"/>
      <c r="AD126" s="959"/>
      <c r="AE126" s="960"/>
      <c r="AF126" s="961">
        <v>109550</v>
      </c>
      <c r="AG126" s="959"/>
      <c r="AH126" s="959"/>
      <c r="AI126" s="959"/>
      <c r="AJ126" s="960"/>
      <c r="AK126" s="961">
        <v>95521</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512</v>
      </c>
      <c r="CQ126" s="923"/>
      <c r="CR126" s="923"/>
      <c r="CS126" s="923"/>
      <c r="CT126" s="923"/>
      <c r="CU126" s="923"/>
      <c r="CV126" s="923"/>
      <c r="CW126" s="923"/>
      <c r="CX126" s="923"/>
      <c r="CY126" s="923"/>
      <c r="CZ126" s="923"/>
      <c r="DA126" s="923"/>
      <c r="DB126" s="923"/>
      <c r="DC126" s="923"/>
      <c r="DD126" s="923"/>
      <c r="DE126" s="923"/>
      <c r="DF126" s="924"/>
      <c r="DG126" s="925" t="s">
        <v>392</v>
      </c>
      <c r="DH126" s="926"/>
      <c r="DI126" s="926"/>
      <c r="DJ126" s="926"/>
      <c r="DK126" s="926"/>
      <c r="DL126" s="926" t="s">
        <v>392</v>
      </c>
      <c r="DM126" s="926"/>
      <c r="DN126" s="926"/>
      <c r="DO126" s="926"/>
      <c r="DP126" s="926"/>
      <c r="DQ126" s="926" t="s">
        <v>494</v>
      </c>
      <c r="DR126" s="926"/>
      <c r="DS126" s="926"/>
      <c r="DT126" s="926"/>
      <c r="DU126" s="926"/>
      <c r="DV126" s="927" t="s">
        <v>392</v>
      </c>
      <c r="DW126" s="927"/>
      <c r="DX126" s="927"/>
      <c r="DY126" s="927"/>
      <c r="DZ126" s="928"/>
    </row>
    <row r="127" spans="1:130" s="230" customFormat="1" ht="26.25" customHeight="1" x14ac:dyDescent="0.25">
      <c r="A127" s="1064"/>
      <c r="B127" s="951"/>
      <c r="C127" s="973" t="s">
        <v>513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392</v>
      </c>
      <c r="AB127" s="959"/>
      <c r="AC127" s="959"/>
      <c r="AD127" s="959"/>
      <c r="AE127" s="960"/>
      <c r="AF127" s="961" t="s">
        <v>392</v>
      </c>
      <c r="AG127" s="959"/>
      <c r="AH127" s="959"/>
      <c r="AI127" s="959"/>
      <c r="AJ127" s="960"/>
      <c r="AK127" s="961" t="s">
        <v>392</v>
      </c>
      <c r="AL127" s="959"/>
      <c r="AM127" s="959"/>
      <c r="AN127" s="959"/>
      <c r="AO127" s="960"/>
      <c r="AP127" s="962" t="s">
        <v>493</v>
      </c>
      <c r="AQ127" s="963"/>
      <c r="AR127" s="963"/>
      <c r="AS127" s="963"/>
      <c r="AT127" s="964"/>
      <c r="AU127" s="232"/>
      <c r="AV127" s="232"/>
      <c r="AW127" s="232"/>
      <c r="AX127" s="1037" t="s">
        <v>514</v>
      </c>
      <c r="AY127" s="1038"/>
      <c r="AZ127" s="1038"/>
      <c r="BA127" s="1038"/>
      <c r="BB127" s="1038"/>
      <c r="BC127" s="1038"/>
      <c r="BD127" s="1038"/>
      <c r="BE127" s="1039"/>
      <c r="BF127" s="1040" t="s">
        <v>515</v>
      </c>
      <c r="BG127" s="1038"/>
      <c r="BH127" s="1038"/>
      <c r="BI127" s="1038"/>
      <c r="BJ127" s="1038"/>
      <c r="BK127" s="1038"/>
      <c r="BL127" s="1039"/>
      <c r="BM127" s="1040" t="s">
        <v>516</v>
      </c>
      <c r="BN127" s="1038"/>
      <c r="BO127" s="1038"/>
      <c r="BP127" s="1038"/>
      <c r="BQ127" s="1038"/>
      <c r="BR127" s="1038"/>
      <c r="BS127" s="1039"/>
      <c r="BT127" s="1040" t="s">
        <v>517</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518</v>
      </c>
      <c r="CQ127" s="923"/>
      <c r="CR127" s="923"/>
      <c r="CS127" s="923"/>
      <c r="CT127" s="923"/>
      <c r="CU127" s="923"/>
      <c r="CV127" s="923"/>
      <c r="CW127" s="923"/>
      <c r="CX127" s="923"/>
      <c r="CY127" s="923"/>
      <c r="CZ127" s="923"/>
      <c r="DA127" s="923"/>
      <c r="DB127" s="923"/>
      <c r="DC127" s="923"/>
      <c r="DD127" s="923"/>
      <c r="DE127" s="923"/>
      <c r="DF127" s="924"/>
      <c r="DG127" s="925" t="s">
        <v>392</v>
      </c>
      <c r="DH127" s="926"/>
      <c r="DI127" s="926"/>
      <c r="DJ127" s="926"/>
      <c r="DK127" s="926"/>
      <c r="DL127" s="926" t="s">
        <v>392</v>
      </c>
      <c r="DM127" s="926"/>
      <c r="DN127" s="926"/>
      <c r="DO127" s="926"/>
      <c r="DP127" s="926"/>
      <c r="DQ127" s="926" t="s">
        <v>519</v>
      </c>
      <c r="DR127" s="926"/>
      <c r="DS127" s="926"/>
      <c r="DT127" s="926"/>
      <c r="DU127" s="926"/>
      <c r="DV127" s="927" t="s">
        <v>486</v>
      </c>
      <c r="DW127" s="927"/>
      <c r="DX127" s="927"/>
      <c r="DY127" s="927"/>
      <c r="DZ127" s="928"/>
    </row>
    <row r="128" spans="1:130" s="230" customFormat="1" ht="26.25" customHeight="1" thickBot="1" x14ac:dyDescent="0.3">
      <c r="A128" s="1047" t="s">
        <v>520</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521</v>
      </c>
      <c r="X128" s="1049"/>
      <c r="Y128" s="1049"/>
      <c r="Z128" s="1050"/>
      <c r="AA128" s="1051">
        <v>5336201</v>
      </c>
      <c r="AB128" s="1052"/>
      <c r="AC128" s="1052"/>
      <c r="AD128" s="1052"/>
      <c r="AE128" s="1053"/>
      <c r="AF128" s="1054">
        <v>4257446</v>
      </c>
      <c r="AG128" s="1052"/>
      <c r="AH128" s="1052"/>
      <c r="AI128" s="1052"/>
      <c r="AJ128" s="1053"/>
      <c r="AK128" s="1054">
        <v>4123186</v>
      </c>
      <c r="AL128" s="1052"/>
      <c r="AM128" s="1052"/>
      <c r="AN128" s="1052"/>
      <c r="AO128" s="1053"/>
      <c r="AP128" s="1055"/>
      <c r="AQ128" s="1056"/>
      <c r="AR128" s="1056"/>
      <c r="AS128" s="1056"/>
      <c r="AT128" s="1057"/>
      <c r="AU128" s="232"/>
      <c r="AV128" s="232"/>
      <c r="AW128" s="232"/>
      <c r="AX128" s="896" t="s">
        <v>522</v>
      </c>
      <c r="AY128" s="897"/>
      <c r="AZ128" s="897"/>
      <c r="BA128" s="897"/>
      <c r="BB128" s="897"/>
      <c r="BC128" s="897"/>
      <c r="BD128" s="897"/>
      <c r="BE128" s="898"/>
      <c r="BF128" s="1058" t="s">
        <v>392</v>
      </c>
      <c r="BG128" s="1059"/>
      <c r="BH128" s="1059"/>
      <c r="BI128" s="1059"/>
      <c r="BJ128" s="1059"/>
      <c r="BK128" s="1059"/>
      <c r="BL128" s="1060"/>
      <c r="BM128" s="1058">
        <v>11.25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523</v>
      </c>
      <c r="CQ128" s="740"/>
      <c r="CR128" s="740"/>
      <c r="CS128" s="740"/>
      <c r="CT128" s="740"/>
      <c r="CU128" s="740"/>
      <c r="CV128" s="740"/>
      <c r="CW128" s="740"/>
      <c r="CX128" s="740"/>
      <c r="CY128" s="740"/>
      <c r="CZ128" s="740"/>
      <c r="DA128" s="740"/>
      <c r="DB128" s="740"/>
      <c r="DC128" s="740"/>
      <c r="DD128" s="740"/>
      <c r="DE128" s="740"/>
      <c r="DF128" s="1042"/>
      <c r="DG128" s="1043">
        <v>785250</v>
      </c>
      <c r="DH128" s="1044"/>
      <c r="DI128" s="1044"/>
      <c r="DJ128" s="1044"/>
      <c r="DK128" s="1044"/>
      <c r="DL128" s="1044">
        <v>825210</v>
      </c>
      <c r="DM128" s="1044"/>
      <c r="DN128" s="1044"/>
      <c r="DO128" s="1044"/>
      <c r="DP128" s="1044"/>
      <c r="DQ128" s="1044">
        <v>847215</v>
      </c>
      <c r="DR128" s="1044"/>
      <c r="DS128" s="1044"/>
      <c r="DT128" s="1044"/>
      <c r="DU128" s="1044"/>
      <c r="DV128" s="1045">
        <v>1</v>
      </c>
      <c r="DW128" s="1045"/>
      <c r="DX128" s="1045"/>
      <c r="DY128" s="1045"/>
      <c r="DZ128" s="1046"/>
    </row>
    <row r="129" spans="1:131" s="230" customFormat="1" ht="26.25" customHeight="1" x14ac:dyDescent="0.2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524</v>
      </c>
      <c r="X129" s="1071"/>
      <c r="Y129" s="1071"/>
      <c r="Z129" s="1072"/>
      <c r="AA129" s="958">
        <v>101964607</v>
      </c>
      <c r="AB129" s="959"/>
      <c r="AC129" s="959"/>
      <c r="AD129" s="959"/>
      <c r="AE129" s="960"/>
      <c r="AF129" s="961">
        <v>106266086</v>
      </c>
      <c r="AG129" s="959"/>
      <c r="AH129" s="959"/>
      <c r="AI129" s="959"/>
      <c r="AJ129" s="960"/>
      <c r="AK129" s="961">
        <v>103405647</v>
      </c>
      <c r="AL129" s="959"/>
      <c r="AM129" s="959"/>
      <c r="AN129" s="959"/>
      <c r="AO129" s="960"/>
      <c r="AP129" s="1073"/>
      <c r="AQ129" s="1074"/>
      <c r="AR129" s="1074"/>
      <c r="AS129" s="1074"/>
      <c r="AT129" s="1075"/>
      <c r="AU129" s="233"/>
      <c r="AV129" s="233"/>
      <c r="AW129" s="233"/>
      <c r="AX129" s="1065" t="s">
        <v>525</v>
      </c>
      <c r="AY129" s="923"/>
      <c r="AZ129" s="923"/>
      <c r="BA129" s="923"/>
      <c r="BB129" s="923"/>
      <c r="BC129" s="923"/>
      <c r="BD129" s="923"/>
      <c r="BE129" s="924"/>
      <c r="BF129" s="1066" t="s">
        <v>130</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934" t="s">
        <v>526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527</v>
      </c>
      <c r="X130" s="1071"/>
      <c r="Y130" s="1071"/>
      <c r="Z130" s="1072"/>
      <c r="AA130" s="958">
        <v>17841934</v>
      </c>
      <c r="AB130" s="959"/>
      <c r="AC130" s="959"/>
      <c r="AD130" s="959"/>
      <c r="AE130" s="960"/>
      <c r="AF130" s="961">
        <v>17988750</v>
      </c>
      <c r="AG130" s="959"/>
      <c r="AH130" s="959"/>
      <c r="AI130" s="959"/>
      <c r="AJ130" s="960"/>
      <c r="AK130" s="961">
        <v>17612747</v>
      </c>
      <c r="AL130" s="959"/>
      <c r="AM130" s="959"/>
      <c r="AN130" s="959"/>
      <c r="AO130" s="960"/>
      <c r="AP130" s="1073"/>
      <c r="AQ130" s="1074"/>
      <c r="AR130" s="1074"/>
      <c r="AS130" s="1074"/>
      <c r="AT130" s="1075"/>
      <c r="AU130" s="233"/>
      <c r="AV130" s="233"/>
      <c r="AW130" s="233"/>
      <c r="AX130" s="1065" t="s">
        <v>528</v>
      </c>
      <c r="AY130" s="923"/>
      <c r="AZ130" s="923"/>
      <c r="BA130" s="923"/>
      <c r="BB130" s="923"/>
      <c r="BC130" s="923"/>
      <c r="BD130" s="923"/>
      <c r="BE130" s="924"/>
      <c r="BF130" s="1101">
        <v>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529</v>
      </c>
      <c r="X131" s="1108"/>
      <c r="Y131" s="1108"/>
      <c r="Z131" s="1109"/>
      <c r="AA131" s="1004">
        <v>84122673</v>
      </c>
      <c r="AB131" s="986"/>
      <c r="AC131" s="986"/>
      <c r="AD131" s="986"/>
      <c r="AE131" s="987"/>
      <c r="AF131" s="985">
        <v>88277336</v>
      </c>
      <c r="AG131" s="986"/>
      <c r="AH131" s="986"/>
      <c r="AI131" s="986"/>
      <c r="AJ131" s="987"/>
      <c r="AK131" s="985">
        <v>85792900</v>
      </c>
      <c r="AL131" s="986"/>
      <c r="AM131" s="986"/>
      <c r="AN131" s="986"/>
      <c r="AO131" s="987"/>
      <c r="AP131" s="1110"/>
      <c r="AQ131" s="1111"/>
      <c r="AR131" s="1111"/>
      <c r="AS131" s="1111"/>
      <c r="AT131" s="1112"/>
      <c r="AU131" s="233"/>
      <c r="AV131" s="233"/>
      <c r="AW131" s="233"/>
      <c r="AX131" s="1083" t="s">
        <v>530</v>
      </c>
      <c r="AY131" s="740"/>
      <c r="AZ131" s="740"/>
      <c r="BA131" s="740"/>
      <c r="BB131" s="740"/>
      <c r="BC131" s="740"/>
      <c r="BD131" s="740"/>
      <c r="BE131" s="1042"/>
      <c r="BF131" s="1084">
        <v>94.9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1090" t="s">
        <v>531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532</v>
      </c>
      <c r="W132" s="1094"/>
      <c r="X132" s="1094"/>
      <c r="Y132" s="1094"/>
      <c r="Z132" s="1095"/>
      <c r="AA132" s="1096">
        <v>7.0301308660000004</v>
      </c>
      <c r="AB132" s="1097"/>
      <c r="AC132" s="1097"/>
      <c r="AD132" s="1097"/>
      <c r="AE132" s="1098"/>
      <c r="AF132" s="1099">
        <v>7.9578264350000003</v>
      </c>
      <c r="AG132" s="1097"/>
      <c r="AH132" s="1097"/>
      <c r="AI132" s="1097"/>
      <c r="AJ132" s="1098"/>
      <c r="AK132" s="1099">
        <v>9.2531249689999999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533</v>
      </c>
      <c r="W133" s="1077"/>
      <c r="X133" s="1077"/>
      <c r="Y133" s="1077"/>
      <c r="Z133" s="1078"/>
      <c r="AA133" s="1079">
        <v>7.7</v>
      </c>
      <c r="AB133" s="1080"/>
      <c r="AC133" s="1080"/>
      <c r="AD133" s="1080"/>
      <c r="AE133" s="1081"/>
      <c r="AF133" s="1079">
        <v>7.5</v>
      </c>
      <c r="AG133" s="1080"/>
      <c r="AH133" s="1080"/>
      <c r="AI133" s="1080"/>
      <c r="AJ133" s="1081"/>
      <c r="AK133" s="1079">
        <v>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U04XShl5/5P9nt5//i6JF6U6njRb0oQTta0Wl7CX3eJuojxffoqANaHlGaP5G5ZkVcuNcbQelkyB/CSaiRSBA==" saltValue="Octz7oU5wj/ct9l+XTZx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105"/>
  <sheetViews>
    <sheetView showGridLines="0" view="pageBreakPreview" topLeftCell="T58" zoomScale="90" zoomScaleNormal="85" zoomScaleSheetLayoutView="90" workbookViewId="0">
      <selection activeCell="CK73" sqref="CK73"/>
    </sheetView>
  </sheetViews>
  <sheetFormatPr defaultColWidth="0" defaultRowHeight="13.5" customHeight="1" zeroHeight="1" x14ac:dyDescent="0.25"/>
  <cols>
    <col min="1" max="120" width="2.73046875" style="260" customWidth="1"/>
    <col min="121" max="121" width="0" style="259" hidden="1" customWidth="1"/>
    <col min="122" max="16384" width="9" style="259" hidden="1"/>
  </cols>
  <sheetData>
    <row r="1" spans="1:120" ht="12.75"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9"/>
    </row>
    <row r="17" spans="119:120" ht="12.75" x14ac:dyDescent="0.25">
      <c r="DP17" s="259"/>
    </row>
    <row r="18" spans="119:120" ht="12.75" x14ac:dyDescent="0.25"/>
    <row r="19" spans="119:120" ht="12.75" x14ac:dyDescent="0.25"/>
    <row r="20" spans="119:120" ht="12.75" x14ac:dyDescent="0.25">
      <c r="DO20" s="259"/>
      <c r="DP20" s="259"/>
    </row>
    <row r="21" spans="119:120" ht="12.75" x14ac:dyDescent="0.25">
      <c r="DP21" s="259"/>
    </row>
    <row r="22" spans="119:120" ht="12.75" x14ac:dyDescent="0.25"/>
    <row r="23" spans="119:120" ht="12.75" x14ac:dyDescent="0.25">
      <c r="DO23" s="259"/>
      <c r="DP23" s="259"/>
    </row>
    <row r="24" spans="119:120" ht="12.75" x14ac:dyDescent="0.25">
      <c r="DP24" s="259"/>
    </row>
    <row r="25" spans="119:120" ht="12.75" x14ac:dyDescent="0.25">
      <c r="DP25" s="259"/>
    </row>
    <row r="26" spans="119:120" ht="12.75" x14ac:dyDescent="0.25">
      <c r="DO26" s="259"/>
      <c r="DP26" s="259"/>
    </row>
    <row r="27" spans="119:120" ht="12.75" x14ac:dyDescent="0.25"/>
    <row r="28" spans="119:120" ht="12.75" x14ac:dyDescent="0.25">
      <c r="DO28" s="259"/>
      <c r="DP28" s="259"/>
    </row>
    <row r="29" spans="119:120" ht="12.75" x14ac:dyDescent="0.25">
      <c r="DP29" s="259"/>
    </row>
    <row r="30" spans="119:120" ht="12.75" x14ac:dyDescent="0.25"/>
    <row r="31" spans="119:120" ht="12.75" x14ac:dyDescent="0.25">
      <c r="DO31" s="259"/>
      <c r="DP31" s="259"/>
    </row>
    <row r="32" spans="119:120" ht="12.75" x14ac:dyDescent="0.25"/>
    <row r="33" spans="98:120" ht="12.75" x14ac:dyDescent="0.25">
      <c r="DO33" s="259"/>
      <c r="DP33" s="259"/>
    </row>
    <row r="34" spans="98:120" ht="12.75" x14ac:dyDescent="0.25">
      <c r="DM34" s="259"/>
    </row>
    <row r="35" spans="98:120" ht="12.75" x14ac:dyDescent="0.25">
      <c r="CT35" s="259"/>
      <c r="CU35" s="259"/>
      <c r="CV35" s="259"/>
      <c r="CY35" s="259"/>
      <c r="CZ35" s="259"/>
      <c r="DA35" s="259"/>
      <c r="DD35" s="259"/>
      <c r="DE35" s="259"/>
      <c r="DF35" s="259"/>
      <c r="DI35" s="259"/>
      <c r="DJ35" s="259"/>
      <c r="DK35" s="259"/>
      <c r="DM35" s="259"/>
      <c r="DN35" s="259"/>
      <c r="DO35" s="259"/>
      <c r="DP35" s="259"/>
    </row>
    <row r="36" spans="98:120" ht="12.75" x14ac:dyDescent="0.25"/>
    <row r="37" spans="98:120" ht="12.75" x14ac:dyDescent="0.25">
      <c r="CW37" s="259"/>
      <c r="DB37" s="259"/>
      <c r="DG37" s="259"/>
      <c r="DL37" s="259"/>
      <c r="DP37" s="259"/>
    </row>
    <row r="38" spans="98:120" ht="12.75"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9"/>
      <c r="DO49" s="259"/>
      <c r="DP49" s="259"/>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9"/>
      <c r="CS63" s="259"/>
      <c r="CX63" s="259"/>
      <c r="DC63" s="259"/>
      <c r="DH63" s="259"/>
    </row>
    <row r="64" spans="22:120" ht="12.75" x14ac:dyDescent="0.25">
      <c r="V64" s="259"/>
    </row>
    <row r="65" spans="15:120" ht="12.75"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2.75" x14ac:dyDescent="0.25">
      <c r="Q66" s="259"/>
      <c r="S66" s="259"/>
      <c r="U66" s="259"/>
      <c r="DM66" s="259"/>
    </row>
    <row r="67" spans="15:120" ht="12.75"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2.75" x14ac:dyDescent="0.25"/>
    <row r="69" spans="15:120" ht="12.75" x14ac:dyDescent="0.25"/>
    <row r="70" spans="15:120" ht="12.75" x14ac:dyDescent="0.25"/>
    <row r="71" spans="15:120" ht="12.75" x14ac:dyDescent="0.25"/>
    <row r="72" spans="15:120" ht="12.75" x14ac:dyDescent="0.25">
      <c r="DP72" s="259"/>
    </row>
    <row r="73" spans="15:120" ht="12.75" x14ac:dyDescent="0.25">
      <c r="DP73" s="259"/>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9"/>
      <c r="CX96" s="259"/>
      <c r="DC96" s="259"/>
      <c r="DH96" s="259"/>
    </row>
    <row r="97" spans="24:120" ht="12.75" x14ac:dyDescent="0.25">
      <c r="CS97" s="259"/>
      <c r="CX97" s="259"/>
      <c r="DC97" s="259"/>
      <c r="DH97" s="259"/>
      <c r="DP97" s="260" t="s">
        <v>534</v>
      </c>
    </row>
    <row r="98" spans="24:120" ht="12.75" hidden="1" x14ac:dyDescent="0.25">
      <c r="CS98" s="259"/>
      <c r="CX98" s="259"/>
      <c r="DC98" s="259"/>
      <c r="DH98" s="259"/>
    </row>
    <row r="99" spans="24:120" ht="12.75"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2.75" hidden="1" x14ac:dyDescent="0.25">
      <c r="CT103" s="259"/>
      <c r="CV103" s="259"/>
      <c r="CW103" s="259"/>
      <c r="CY103" s="259"/>
      <c r="DA103" s="259"/>
      <c r="DB103" s="259"/>
      <c r="DD103" s="259"/>
      <c r="DF103" s="259"/>
      <c r="DG103" s="259"/>
      <c r="DI103" s="259"/>
      <c r="DK103" s="259"/>
      <c r="DL103" s="259"/>
      <c r="DM103" s="259"/>
      <c r="DN103" s="259"/>
      <c r="DO103" s="259"/>
      <c r="DP103" s="259"/>
    </row>
    <row r="104" spans="24:120" ht="12.75"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odRa6pJRBXpVX5NZZu0rbokzJVaWA/2yhcrM3BI+T1f1HhQvqnaux0v92uFKPNkKbC81misXG2SjDVPZDk9GPQ==" saltValue="t9OwLCK7ZTwis1upnvWt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89"/>
  <sheetViews>
    <sheetView showGridLines="0" topLeftCell="A37" zoomScale="80" zoomScaleNormal="80" zoomScaleSheetLayoutView="55" workbookViewId="0"/>
  </sheetViews>
  <sheetFormatPr defaultColWidth="0" defaultRowHeight="13.5" customHeight="1" zeroHeight="1" x14ac:dyDescent="0.25"/>
  <cols>
    <col min="1" max="116" width="2.59765625" style="260" customWidth="1"/>
    <col min="117" max="16384" width="9" style="259" hidden="1"/>
  </cols>
  <sheetData>
    <row r="1" spans="2:116" ht="12.75"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2.75" x14ac:dyDescent="0.25"/>
    <row r="3" spans="2:116" ht="12.75" x14ac:dyDescent="0.25"/>
    <row r="4" spans="2:116" ht="12.75"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2.75"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2.75" x14ac:dyDescent="0.25"/>
    <row r="20" spans="9:116" ht="12.75" x14ac:dyDescent="0.25"/>
    <row r="21" spans="9:116" ht="12.75" x14ac:dyDescent="0.25">
      <c r="DL21" s="259"/>
    </row>
    <row r="22" spans="9:116" ht="12.75" x14ac:dyDescent="0.25">
      <c r="DI22" s="259"/>
      <c r="DJ22" s="259"/>
      <c r="DK22" s="259"/>
      <c r="DL22" s="259"/>
    </row>
    <row r="23" spans="9:116" ht="12.75" x14ac:dyDescent="0.25">
      <c r="CY23" s="259"/>
      <c r="CZ23" s="259"/>
      <c r="DA23" s="259"/>
      <c r="DB23" s="259"/>
      <c r="DC23" s="259"/>
      <c r="DD23" s="259"/>
      <c r="DE23" s="259"/>
      <c r="DF23" s="259"/>
      <c r="DG23" s="259"/>
      <c r="DH23" s="259"/>
      <c r="DI23" s="259"/>
      <c r="DJ23" s="259"/>
      <c r="DK23" s="259"/>
      <c r="DL23" s="259"/>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9"/>
      <c r="DA35" s="259"/>
      <c r="DB35" s="259"/>
      <c r="DC35" s="259"/>
      <c r="DD35" s="259"/>
      <c r="DE35" s="259"/>
      <c r="DF35" s="259"/>
      <c r="DG35" s="259"/>
      <c r="DH35" s="259"/>
      <c r="DI35" s="259"/>
      <c r="DJ35" s="259"/>
      <c r="DK35" s="259"/>
      <c r="DL35" s="259"/>
    </row>
    <row r="36" spans="15:116" ht="12.75" x14ac:dyDescent="0.25"/>
    <row r="37" spans="15:116" ht="12.75" x14ac:dyDescent="0.25">
      <c r="DL37" s="259"/>
    </row>
    <row r="38" spans="15:116" ht="12.75" x14ac:dyDescent="0.25">
      <c r="DI38" s="259"/>
      <c r="DJ38" s="259"/>
      <c r="DK38" s="259"/>
      <c r="DL38" s="259"/>
    </row>
    <row r="39" spans="15:116" ht="12.75" x14ac:dyDescent="0.25"/>
    <row r="40" spans="15:116" ht="12.75" x14ac:dyDescent="0.25"/>
    <row r="41" spans="15:116" ht="12.75" x14ac:dyDescent="0.25"/>
    <row r="42" spans="15:116" ht="12.75" x14ac:dyDescent="0.25"/>
    <row r="43" spans="15:116" ht="12.75"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2.75" x14ac:dyDescent="0.25">
      <c r="DL44" s="259"/>
    </row>
    <row r="45" spans="15:116" ht="12.75" x14ac:dyDescent="0.25"/>
    <row r="46" spans="15:116" ht="12.75" x14ac:dyDescent="0.25">
      <c r="DA46" s="259"/>
      <c r="DB46" s="259"/>
      <c r="DC46" s="259"/>
      <c r="DD46" s="259"/>
      <c r="DE46" s="259"/>
      <c r="DF46" s="259"/>
      <c r="DG46" s="259"/>
      <c r="DH46" s="259"/>
      <c r="DI46" s="259"/>
      <c r="DJ46" s="259"/>
      <c r="DK46" s="259"/>
      <c r="DL46" s="259"/>
    </row>
    <row r="47" spans="15:116" ht="12.75" x14ac:dyDescent="0.25"/>
    <row r="48" spans="15:116" ht="12.75" x14ac:dyDescent="0.25"/>
    <row r="49" spans="104:116" ht="12.75" x14ac:dyDescent="0.25"/>
    <row r="50" spans="104:116" ht="12.75" x14ac:dyDescent="0.25">
      <c r="CZ50" s="259"/>
      <c r="DA50" s="259"/>
      <c r="DB50" s="259"/>
      <c r="DC50" s="259"/>
      <c r="DD50" s="259"/>
      <c r="DE50" s="259"/>
      <c r="DF50" s="259"/>
      <c r="DG50" s="259"/>
      <c r="DH50" s="259"/>
      <c r="DI50" s="259"/>
      <c r="DJ50" s="259"/>
      <c r="DK50" s="259"/>
      <c r="DL50" s="259"/>
    </row>
    <row r="51" spans="104:116" ht="12.75" x14ac:dyDescent="0.25"/>
    <row r="52" spans="104:116" ht="12.75" x14ac:dyDescent="0.25"/>
    <row r="53" spans="104:116" ht="12.75" x14ac:dyDescent="0.25">
      <c r="DL53" s="259"/>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9"/>
      <c r="DD67" s="259"/>
      <c r="DE67" s="259"/>
      <c r="DF67" s="259"/>
      <c r="DG67" s="259"/>
      <c r="DH67" s="259"/>
      <c r="DI67" s="259"/>
      <c r="DJ67" s="259"/>
      <c r="DK67" s="259"/>
      <c r="DL67" s="259"/>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M26W981NgoHoQCExKuM98lmRivI50vzMvpjs51Qau/X4L+aqyLWALw+C2oTxNEwhtQrM4uq+BRTVSrGc8ac15g==" saltValue="k/rQl3joCDm2BgbKBGYg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heetViews>
  <sheetFormatPr defaultColWidth="0" defaultRowHeight="13.5" customHeight="1" zeroHeight="1" x14ac:dyDescent="0.25"/>
  <cols>
    <col min="1" max="36" width="2.46484375" style="261" customWidth="1"/>
    <col min="37" max="44" width="17" style="261" customWidth="1"/>
    <col min="45" max="45" width="6.1328125" style="268" customWidth="1"/>
    <col min="46" max="46" width="3" style="266" customWidth="1"/>
    <col min="47" max="47" width="19.1328125" style="261" hidden="1" customWidth="1"/>
    <col min="48" max="52" width="12.59765625" style="261" hidden="1" customWidth="1"/>
    <col min="53" max="16384" width="8.59765625" style="261" hidden="1"/>
  </cols>
  <sheetData>
    <row r="1" spans="1:46" ht="12.75" x14ac:dyDescent="0.25">
      <c r="AS1" s="262"/>
      <c r="AT1" s="262"/>
    </row>
    <row r="2" spans="1:46" ht="12.75" x14ac:dyDescent="0.25">
      <c r="AS2" s="262"/>
      <c r="AT2" s="262"/>
    </row>
    <row r="3" spans="1:46" ht="12.75" x14ac:dyDescent="0.25">
      <c r="AS3" s="262"/>
      <c r="AT3" s="262"/>
    </row>
    <row r="4" spans="1:46" ht="12.75" x14ac:dyDescent="0.25">
      <c r="AS4" s="262"/>
      <c r="AT4" s="262"/>
    </row>
    <row r="5" spans="1:46" ht="16.149999999999999" x14ac:dyDescent="0.25">
      <c r="A5" s="263" t="s">
        <v>535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2.75"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536</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537</v>
      </c>
      <c r="AP7" s="272"/>
      <c r="AQ7" s="273" t="s">
        <v>538</v>
      </c>
      <c r="AR7" s="274"/>
    </row>
    <row r="8" spans="1:46" ht="12.75"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539</v>
      </c>
      <c r="AQ8" s="279" t="s">
        <v>540</v>
      </c>
      <c r="AR8" s="280" t="s">
        <v>541</v>
      </c>
    </row>
    <row r="9" spans="1:46" ht="12.75"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542</v>
      </c>
      <c r="AL9" s="1117"/>
      <c r="AM9" s="1117"/>
      <c r="AN9" s="1118"/>
      <c r="AO9" s="281">
        <v>26072418</v>
      </c>
      <c r="AP9" s="281">
        <v>63735</v>
      </c>
      <c r="AQ9" s="282">
        <v>63571</v>
      </c>
      <c r="AR9" s="283">
        <v>0.3</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543</v>
      </c>
      <c r="AL10" s="1117"/>
      <c r="AM10" s="1117"/>
      <c r="AN10" s="1118"/>
      <c r="AO10" s="284">
        <v>119692</v>
      </c>
      <c r="AP10" s="284">
        <v>293</v>
      </c>
      <c r="AQ10" s="285">
        <v>1690</v>
      </c>
      <c r="AR10" s="286">
        <v>-82.7</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544</v>
      </c>
      <c r="AL11" s="1117"/>
      <c r="AM11" s="1117"/>
      <c r="AN11" s="1118"/>
      <c r="AO11" s="284" t="s">
        <v>545</v>
      </c>
      <c r="AP11" s="284" t="s">
        <v>545</v>
      </c>
      <c r="AQ11" s="285">
        <v>679</v>
      </c>
      <c r="AR11" s="286" t="s">
        <v>545</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546</v>
      </c>
      <c r="AL12" s="1117"/>
      <c r="AM12" s="1117"/>
      <c r="AN12" s="1118"/>
      <c r="AO12" s="284" t="s">
        <v>545</v>
      </c>
      <c r="AP12" s="284" t="s">
        <v>545</v>
      </c>
      <c r="AQ12" s="285">
        <v>23</v>
      </c>
      <c r="AR12" s="286" t="s">
        <v>545</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547</v>
      </c>
      <c r="AL13" s="1117"/>
      <c r="AM13" s="1117"/>
      <c r="AN13" s="1118"/>
      <c r="AO13" s="284" t="s">
        <v>545</v>
      </c>
      <c r="AP13" s="284" t="s">
        <v>545</v>
      </c>
      <c r="AQ13" s="285">
        <v>1992</v>
      </c>
      <c r="AR13" s="286" t="s">
        <v>545</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548</v>
      </c>
      <c r="AL14" s="1117"/>
      <c r="AM14" s="1117"/>
      <c r="AN14" s="1118"/>
      <c r="AO14" s="284">
        <v>307701</v>
      </c>
      <c r="AP14" s="284">
        <v>752</v>
      </c>
      <c r="AQ14" s="285">
        <v>1254</v>
      </c>
      <c r="AR14" s="286">
        <v>-40</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549</v>
      </c>
      <c r="AL15" s="1120"/>
      <c r="AM15" s="1120"/>
      <c r="AN15" s="1121"/>
      <c r="AO15" s="284">
        <v>-1210427</v>
      </c>
      <c r="AP15" s="284">
        <v>-2959</v>
      </c>
      <c r="AQ15" s="285">
        <v>-3845</v>
      </c>
      <c r="AR15" s="286">
        <v>-23</v>
      </c>
    </row>
    <row r="16" spans="1:46" ht="12.75"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25289384</v>
      </c>
      <c r="AP16" s="284">
        <v>61821</v>
      </c>
      <c r="AQ16" s="285">
        <v>65365</v>
      </c>
      <c r="AR16" s="286">
        <v>-5.4</v>
      </c>
    </row>
    <row r="17" spans="1:46" ht="12.75"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2.75"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2.75"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550</v>
      </c>
      <c r="AL19" s="262"/>
      <c r="AM19" s="262"/>
      <c r="AN19" s="262"/>
      <c r="AO19" s="262"/>
      <c r="AP19" s="262"/>
      <c r="AQ19" s="262"/>
      <c r="AR19" s="262"/>
    </row>
    <row r="20" spans="1:46" ht="12.75"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551</v>
      </c>
      <c r="AP20" s="293" t="s">
        <v>552</v>
      </c>
      <c r="AQ20" s="294" t="s">
        <v>553</v>
      </c>
      <c r="AR20" s="295"/>
    </row>
    <row r="21" spans="1:46" s="301" customFormat="1" ht="12.75"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554</v>
      </c>
      <c r="AL21" s="1123"/>
      <c r="AM21" s="1123"/>
      <c r="AN21" s="1124"/>
      <c r="AO21" s="297">
        <v>7.32</v>
      </c>
      <c r="AP21" s="298">
        <v>6.46</v>
      </c>
      <c r="AQ21" s="299">
        <v>0.86</v>
      </c>
      <c r="AR21" s="267"/>
      <c r="AS21" s="300"/>
      <c r="AT21" s="296"/>
    </row>
    <row r="22" spans="1:46" s="301" customFormat="1" ht="12.75"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555</v>
      </c>
      <c r="AL22" s="1123"/>
      <c r="AM22" s="1123"/>
      <c r="AN22" s="1124"/>
      <c r="AO22" s="302">
        <v>100.4</v>
      </c>
      <c r="AP22" s="303">
        <v>99.4</v>
      </c>
      <c r="AQ22" s="304">
        <v>1</v>
      </c>
      <c r="AR22" s="288"/>
      <c r="AS22" s="300"/>
      <c r="AT22" s="296"/>
    </row>
    <row r="23" spans="1:46" s="301" customFormat="1" ht="12.75"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2.75"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2.75"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2.75" x14ac:dyDescent="0.25">
      <c r="A26" s="1113" t="s">
        <v>556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2.75" x14ac:dyDescent="0.25">
      <c r="A27" s="309"/>
      <c r="AO27" s="262"/>
      <c r="AP27" s="262"/>
      <c r="AQ27" s="262"/>
      <c r="AR27" s="262"/>
      <c r="AS27" s="262"/>
      <c r="AT27" s="262"/>
    </row>
    <row r="28" spans="1:46" ht="16.149999999999999" x14ac:dyDescent="0.25">
      <c r="A28" s="263" t="s">
        <v>557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2.75"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558</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537</v>
      </c>
      <c r="AP30" s="272"/>
      <c r="AQ30" s="273" t="s">
        <v>538</v>
      </c>
      <c r="AR30" s="274"/>
    </row>
    <row r="31" spans="1:46" ht="12.75"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539</v>
      </c>
      <c r="AQ31" s="279" t="s">
        <v>540</v>
      </c>
      <c r="AR31" s="280" t="s">
        <v>541</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559</v>
      </c>
      <c r="AL32" s="1131"/>
      <c r="AM32" s="1131"/>
      <c r="AN32" s="1132"/>
      <c r="AO32" s="312">
        <v>22080302</v>
      </c>
      <c r="AP32" s="312">
        <v>53976</v>
      </c>
      <c r="AQ32" s="313">
        <v>37452</v>
      </c>
      <c r="AR32" s="314">
        <v>44.1</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560</v>
      </c>
      <c r="AL33" s="1131"/>
      <c r="AM33" s="1131"/>
      <c r="AN33" s="1132"/>
      <c r="AO33" s="312" t="s">
        <v>545</v>
      </c>
      <c r="AP33" s="312" t="s">
        <v>545</v>
      </c>
      <c r="AQ33" s="313" t="s">
        <v>545</v>
      </c>
      <c r="AR33" s="314" t="s">
        <v>545</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561</v>
      </c>
      <c r="AL34" s="1131"/>
      <c r="AM34" s="1131"/>
      <c r="AN34" s="1132"/>
      <c r="AO34" s="312" t="s">
        <v>545</v>
      </c>
      <c r="AP34" s="312" t="s">
        <v>545</v>
      </c>
      <c r="AQ34" s="313">
        <v>45</v>
      </c>
      <c r="AR34" s="314" t="s">
        <v>545</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562</v>
      </c>
      <c r="AL35" s="1131"/>
      <c r="AM35" s="1131"/>
      <c r="AN35" s="1132"/>
      <c r="AO35" s="312">
        <v>6762163</v>
      </c>
      <c r="AP35" s="312">
        <v>16530</v>
      </c>
      <c r="AQ35" s="313">
        <v>8356</v>
      </c>
      <c r="AR35" s="314">
        <v>97.8</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563</v>
      </c>
      <c r="AL36" s="1131"/>
      <c r="AM36" s="1131"/>
      <c r="AN36" s="1132"/>
      <c r="AO36" s="312">
        <v>52390</v>
      </c>
      <c r="AP36" s="312">
        <v>128</v>
      </c>
      <c r="AQ36" s="313">
        <v>443</v>
      </c>
      <c r="AR36" s="314">
        <v>-71.099999999999994</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564</v>
      </c>
      <c r="AL37" s="1131"/>
      <c r="AM37" s="1131"/>
      <c r="AN37" s="1132"/>
      <c r="AO37" s="312">
        <v>774896</v>
      </c>
      <c r="AP37" s="312">
        <v>1894</v>
      </c>
      <c r="AQ37" s="313">
        <v>649</v>
      </c>
      <c r="AR37" s="314">
        <v>191.8</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565</v>
      </c>
      <c r="AL38" s="1134"/>
      <c r="AM38" s="1134"/>
      <c r="AN38" s="1135"/>
      <c r="AO38" s="315">
        <v>4706</v>
      </c>
      <c r="AP38" s="315">
        <v>12</v>
      </c>
      <c r="AQ38" s="316">
        <v>1</v>
      </c>
      <c r="AR38" s="304">
        <v>1100</v>
      </c>
      <c r="AS38" s="311"/>
    </row>
    <row r="39" spans="1:46" ht="12.75"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566</v>
      </c>
      <c r="AL39" s="1134"/>
      <c r="AM39" s="1134"/>
      <c r="AN39" s="1135"/>
      <c r="AO39" s="312">
        <v>-4123186</v>
      </c>
      <c r="AP39" s="312">
        <v>-10079</v>
      </c>
      <c r="AQ39" s="313">
        <v>-7867</v>
      </c>
      <c r="AR39" s="314">
        <v>28.1</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567</v>
      </c>
      <c r="AL40" s="1131"/>
      <c r="AM40" s="1131"/>
      <c r="AN40" s="1132"/>
      <c r="AO40" s="312">
        <v>-17612747</v>
      </c>
      <c r="AP40" s="312">
        <v>-43055</v>
      </c>
      <c r="AQ40" s="313">
        <v>-28343</v>
      </c>
      <c r="AR40" s="314">
        <v>51.9</v>
      </c>
      <c r="AS40" s="311"/>
    </row>
    <row r="41" spans="1:46" ht="12.75"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7938524</v>
      </c>
      <c r="AP41" s="312">
        <v>19406</v>
      </c>
      <c r="AQ41" s="313">
        <v>10736</v>
      </c>
      <c r="AR41" s="314">
        <v>80.8</v>
      </c>
      <c r="AS41" s="311"/>
    </row>
    <row r="42" spans="1:46" ht="12.75"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568</v>
      </c>
      <c r="AL42" s="262"/>
      <c r="AM42" s="262"/>
      <c r="AN42" s="262"/>
      <c r="AO42" s="262"/>
      <c r="AP42" s="262"/>
      <c r="AQ42" s="288"/>
      <c r="AR42" s="288"/>
      <c r="AS42" s="311"/>
    </row>
    <row r="43" spans="1:46" ht="12.75"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2.75"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2.75"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2.75"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569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2.75"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570</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537</v>
      </c>
      <c r="AN49" s="1127" t="s">
        <v>571</v>
      </c>
      <c r="AO49" s="1128"/>
      <c r="AP49" s="1128"/>
      <c r="AQ49" s="1128"/>
      <c r="AR49" s="1129"/>
    </row>
    <row r="50" spans="1:44" ht="12.75"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572</v>
      </c>
      <c r="AO50" s="329" t="s">
        <v>573</v>
      </c>
      <c r="AP50" s="330" t="s">
        <v>574</v>
      </c>
      <c r="AQ50" s="331" t="s">
        <v>575</v>
      </c>
      <c r="AR50" s="332" t="s">
        <v>576</v>
      </c>
    </row>
    <row r="51" spans="1:44" ht="12.75"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577</v>
      </c>
      <c r="AL51" s="325"/>
      <c r="AM51" s="333">
        <v>22767157</v>
      </c>
      <c r="AN51" s="334">
        <v>54567</v>
      </c>
      <c r="AO51" s="335">
        <v>12</v>
      </c>
      <c r="AP51" s="336">
        <v>46457</v>
      </c>
      <c r="AQ51" s="337">
        <v>-3.4</v>
      </c>
      <c r="AR51" s="338">
        <v>15.4</v>
      </c>
    </row>
    <row r="52" spans="1:44" ht="12.75"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578</v>
      </c>
      <c r="AM52" s="341">
        <v>9957457</v>
      </c>
      <c r="AN52" s="342">
        <v>23865</v>
      </c>
      <c r="AO52" s="343">
        <v>15.6</v>
      </c>
      <c r="AP52" s="344">
        <v>24020</v>
      </c>
      <c r="AQ52" s="345">
        <v>-4.5999999999999996</v>
      </c>
      <c r="AR52" s="346">
        <v>20.2</v>
      </c>
    </row>
    <row r="53" spans="1:44" ht="12.75"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579</v>
      </c>
      <c r="AL53" s="325"/>
      <c r="AM53" s="333">
        <v>25212546</v>
      </c>
      <c r="AN53" s="334">
        <v>60641</v>
      </c>
      <c r="AO53" s="335">
        <v>11.1</v>
      </c>
      <c r="AP53" s="336">
        <v>51849</v>
      </c>
      <c r="AQ53" s="337">
        <v>11.6</v>
      </c>
      <c r="AR53" s="338">
        <v>-0.5</v>
      </c>
    </row>
    <row r="54" spans="1:44" ht="12.75"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578</v>
      </c>
      <c r="AM54" s="341">
        <v>14458527</v>
      </c>
      <c r="AN54" s="342">
        <v>34776</v>
      </c>
      <c r="AO54" s="343">
        <v>45.7</v>
      </c>
      <c r="AP54" s="344">
        <v>26326</v>
      </c>
      <c r="AQ54" s="345">
        <v>9.6</v>
      </c>
      <c r="AR54" s="346">
        <v>36.1</v>
      </c>
    </row>
    <row r="55" spans="1:44" ht="12.75"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580</v>
      </c>
      <c r="AL55" s="325"/>
      <c r="AM55" s="333">
        <v>25047347</v>
      </c>
      <c r="AN55" s="334">
        <v>60486</v>
      </c>
      <c r="AO55" s="335">
        <v>-0.3</v>
      </c>
      <c r="AP55" s="336">
        <v>52191</v>
      </c>
      <c r="AQ55" s="337">
        <v>0.7</v>
      </c>
      <c r="AR55" s="338">
        <v>-1</v>
      </c>
    </row>
    <row r="56" spans="1:44" ht="12.75"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578</v>
      </c>
      <c r="AM56" s="341">
        <v>12934036</v>
      </c>
      <c r="AN56" s="342">
        <v>31234</v>
      </c>
      <c r="AO56" s="343">
        <v>-10.199999999999999</v>
      </c>
      <c r="AP56" s="344">
        <v>26807</v>
      </c>
      <c r="AQ56" s="345">
        <v>1.8</v>
      </c>
      <c r="AR56" s="346">
        <v>-12</v>
      </c>
    </row>
    <row r="57" spans="1:44" ht="12.75"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581</v>
      </c>
      <c r="AL57" s="325"/>
      <c r="AM57" s="333">
        <v>33292449</v>
      </c>
      <c r="AN57" s="334">
        <v>80960</v>
      </c>
      <c r="AO57" s="335">
        <v>33.799999999999997</v>
      </c>
      <c r="AP57" s="336">
        <v>48105</v>
      </c>
      <c r="AQ57" s="337">
        <v>-7.8</v>
      </c>
      <c r="AR57" s="338">
        <v>41.6</v>
      </c>
    </row>
    <row r="58" spans="1:44" ht="12.75"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578</v>
      </c>
      <c r="AM58" s="341">
        <v>18926857</v>
      </c>
      <c r="AN58" s="342">
        <v>46026</v>
      </c>
      <c r="AO58" s="343">
        <v>47.4</v>
      </c>
      <c r="AP58" s="344">
        <v>24072</v>
      </c>
      <c r="AQ58" s="345">
        <v>-10.199999999999999</v>
      </c>
      <c r="AR58" s="346">
        <v>57.6</v>
      </c>
    </row>
    <row r="59" spans="1:44" ht="12.75"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582</v>
      </c>
      <c r="AL59" s="325"/>
      <c r="AM59" s="333">
        <v>25701291</v>
      </c>
      <c r="AN59" s="334">
        <v>62828</v>
      </c>
      <c r="AO59" s="335">
        <v>-22.4</v>
      </c>
      <c r="AP59" s="336">
        <v>47446</v>
      </c>
      <c r="AQ59" s="337">
        <v>-1.4</v>
      </c>
      <c r="AR59" s="338">
        <v>-21</v>
      </c>
    </row>
    <row r="60" spans="1:44" ht="12.75"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578</v>
      </c>
      <c r="AM60" s="341">
        <v>15534453</v>
      </c>
      <c r="AN60" s="342">
        <v>37975</v>
      </c>
      <c r="AO60" s="343">
        <v>-17.5</v>
      </c>
      <c r="AP60" s="344">
        <v>24371</v>
      </c>
      <c r="AQ60" s="345">
        <v>1.2</v>
      </c>
      <c r="AR60" s="346">
        <v>-18.7</v>
      </c>
    </row>
    <row r="61" spans="1:44" ht="12.75"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583</v>
      </c>
      <c r="AL61" s="347"/>
      <c r="AM61" s="348">
        <v>26404158</v>
      </c>
      <c r="AN61" s="349">
        <v>63896</v>
      </c>
      <c r="AO61" s="350">
        <v>6.8</v>
      </c>
      <c r="AP61" s="351">
        <v>49210</v>
      </c>
      <c r="AQ61" s="352">
        <v>-0.1</v>
      </c>
      <c r="AR61" s="338">
        <v>6.9</v>
      </c>
    </row>
    <row r="62" spans="1:44" ht="12.75"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578</v>
      </c>
      <c r="AM62" s="341">
        <v>14362266</v>
      </c>
      <c r="AN62" s="342">
        <v>34775</v>
      </c>
      <c r="AO62" s="343">
        <v>16.2</v>
      </c>
      <c r="AP62" s="344">
        <v>25119</v>
      </c>
      <c r="AQ62" s="345">
        <v>-0.4</v>
      </c>
      <c r="AR62" s="346">
        <v>16.600000000000001</v>
      </c>
    </row>
    <row r="63" spans="1:44" ht="12.75"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2.75"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2.75"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2.75"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2.75" hidden="1" x14ac:dyDescent="0.25">
      <c r="AK70" s="262"/>
      <c r="AL70" s="262"/>
      <c r="AM70" s="262"/>
      <c r="AN70" s="262"/>
      <c r="AO70" s="262"/>
      <c r="AP70" s="262"/>
      <c r="AQ70" s="262"/>
      <c r="AR70" s="262"/>
    </row>
    <row r="71" spans="1:46" ht="12.75" hidden="1" x14ac:dyDescent="0.25">
      <c r="AK71" s="262"/>
      <c r="AL71" s="262"/>
      <c r="AM71" s="262"/>
      <c r="AN71" s="262"/>
      <c r="AO71" s="262"/>
      <c r="AP71" s="262"/>
      <c r="AQ71" s="262"/>
      <c r="AR71" s="262"/>
    </row>
    <row r="72" spans="1:46" ht="12.75" hidden="1" x14ac:dyDescent="0.25">
      <c r="AK72" s="262"/>
      <c r="AL72" s="262"/>
      <c r="AM72" s="262"/>
      <c r="AN72" s="262"/>
      <c r="AO72" s="262"/>
      <c r="AP72" s="262"/>
      <c r="AQ72" s="262"/>
      <c r="AR72" s="262"/>
    </row>
    <row r="73" spans="1:46" ht="12.75" hidden="1" x14ac:dyDescent="0.25">
      <c r="AK73" s="262"/>
      <c r="AL73" s="262"/>
      <c r="AM73" s="262"/>
      <c r="AN73" s="262"/>
      <c r="AO73" s="262"/>
      <c r="AP73" s="262"/>
      <c r="AQ73" s="262"/>
      <c r="AR73" s="262"/>
    </row>
  </sheetData>
  <sheetProtection algorithmName="SHA-512" hashValue="5iDHDsB4eiqhY18LHAQzPzUlmpfH2IgBK87F7oZmieBNNnPHGqSYMbHoJRqYaASqmkO+YbO5e2FHVikuL4CVTQ==" saltValue="PHSJAyolx6xgKlAAestg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U121"/>
  <sheetViews>
    <sheetView showGridLines="0" topLeftCell="A73" zoomScale="80" zoomScaleNormal="80" zoomScaleSheetLayoutView="55" workbookViewId="0"/>
  </sheetViews>
  <sheetFormatPr defaultColWidth="0" defaultRowHeight="13.5" customHeight="1" zeroHeight="1" x14ac:dyDescent="0.25"/>
  <cols>
    <col min="1" max="125" width="2.46484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2.75" x14ac:dyDescent="0.25">
      <c r="B2" s="259"/>
      <c r="DG2" s="259"/>
    </row>
    <row r="3" spans="2:125" ht="12.75"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2.75" x14ac:dyDescent="0.25"/>
    <row r="5" spans="2:125" ht="12.75" x14ac:dyDescent="0.25"/>
    <row r="6" spans="2:125" ht="12.75" x14ac:dyDescent="0.25"/>
    <row r="7" spans="2:125" ht="12.75" x14ac:dyDescent="0.25"/>
    <row r="8" spans="2:125" ht="12.75" x14ac:dyDescent="0.25"/>
    <row r="9" spans="2:125" ht="12.75" x14ac:dyDescent="0.25">
      <c r="DU9" s="259"/>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9"/>
    </row>
    <row r="18" spans="125:125" ht="12.75" x14ac:dyDescent="0.25"/>
    <row r="19" spans="125:125" ht="12.75" x14ac:dyDescent="0.25"/>
    <row r="20" spans="125:125" ht="12.75" x14ac:dyDescent="0.25">
      <c r="DU20" s="259"/>
    </row>
    <row r="21" spans="125:125" ht="12.75" x14ac:dyDescent="0.25">
      <c r="DU21" s="259"/>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9"/>
    </row>
    <row r="29" spans="125:125" ht="12.75" x14ac:dyDescent="0.25"/>
    <row r="30" spans="125:125" ht="12.75" x14ac:dyDescent="0.25"/>
    <row r="31" spans="125:125" ht="12.75" x14ac:dyDescent="0.25"/>
    <row r="32" spans="125:125" ht="12.75" x14ac:dyDescent="0.25"/>
    <row r="33" spans="2:125" ht="12.75" x14ac:dyDescent="0.25">
      <c r="B33" s="259"/>
      <c r="G33" s="259"/>
      <c r="I33" s="259"/>
    </row>
    <row r="34" spans="2:125" ht="12.75" x14ac:dyDescent="0.25">
      <c r="C34" s="259"/>
      <c r="P34" s="259"/>
      <c r="DE34" s="259"/>
      <c r="DH34" s="259"/>
    </row>
    <row r="35" spans="2:125" ht="12.75" x14ac:dyDescent="0.25">
      <c r="D35" s="259"/>
      <c r="E35" s="259"/>
      <c r="DG35" s="259"/>
      <c r="DJ35" s="259"/>
      <c r="DP35" s="259"/>
      <c r="DQ35" s="259"/>
      <c r="DR35" s="259"/>
      <c r="DS35" s="259"/>
      <c r="DT35" s="259"/>
      <c r="DU35" s="259"/>
    </row>
    <row r="36" spans="2:125" ht="12.75"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2.75" x14ac:dyDescent="0.25">
      <c r="DU37" s="259"/>
    </row>
    <row r="38" spans="2:125" ht="12.75" x14ac:dyDescent="0.25">
      <c r="DT38" s="259"/>
      <c r="DU38" s="259"/>
    </row>
    <row r="39" spans="2:125" ht="12.75" x14ac:dyDescent="0.25"/>
    <row r="40" spans="2:125" ht="12.75" x14ac:dyDescent="0.25">
      <c r="DH40" s="259"/>
    </row>
    <row r="41" spans="2:125" ht="12.75" x14ac:dyDescent="0.25">
      <c r="DE41" s="259"/>
    </row>
    <row r="42" spans="2:125" ht="12.75" x14ac:dyDescent="0.25">
      <c r="DG42" s="259"/>
      <c r="DJ42" s="259"/>
    </row>
    <row r="43" spans="2:125" ht="12.75"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2.75" x14ac:dyDescent="0.25">
      <c r="DU44" s="259"/>
    </row>
    <row r="45" spans="2:125" ht="12.75" x14ac:dyDescent="0.25"/>
    <row r="46" spans="2:125" ht="12.75" x14ac:dyDescent="0.25"/>
    <row r="47" spans="2:125" ht="12.75" x14ac:dyDescent="0.25"/>
    <row r="48" spans="2:125" ht="12.75" x14ac:dyDescent="0.25">
      <c r="DT48" s="259"/>
      <c r="DU48" s="259"/>
    </row>
    <row r="49" spans="120:125" ht="12.75" x14ac:dyDescent="0.25">
      <c r="DU49" s="259"/>
    </row>
    <row r="50" spans="120:125" ht="12.75" x14ac:dyDescent="0.25">
      <c r="DU50" s="259"/>
    </row>
    <row r="51" spans="120:125" ht="12.75" x14ac:dyDescent="0.25">
      <c r="DP51" s="259"/>
      <c r="DQ51" s="259"/>
      <c r="DR51" s="259"/>
      <c r="DS51" s="259"/>
      <c r="DT51" s="259"/>
      <c r="DU51" s="259"/>
    </row>
    <row r="52" spans="120:125" ht="12.75" x14ac:dyDescent="0.25"/>
    <row r="53" spans="120:125" ht="12.75" x14ac:dyDescent="0.25"/>
    <row r="54" spans="120:125" ht="12.75" x14ac:dyDescent="0.25">
      <c r="DU54" s="259"/>
    </row>
    <row r="55" spans="120:125" ht="12.75" x14ac:dyDescent="0.25"/>
    <row r="56" spans="120:125" ht="12.75" x14ac:dyDescent="0.25"/>
    <row r="57" spans="120:125" ht="12.75" x14ac:dyDescent="0.25"/>
    <row r="58" spans="120:125" ht="12.75" x14ac:dyDescent="0.25">
      <c r="DU58" s="259"/>
    </row>
    <row r="59" spans="120:125" ht="12.75" x14ac:dyDescent="0.25"/>
    <row r="60" spans="120:125" ht="12.75" x14ac:dyDescent="0.25"/>
    <row r="61" spans="120:125" ht="12.75" x14ac:dyDescent="0.25"/>
    <row r="62" spans="120:125" ht="12.75" x14ac:dyDescent="0.25"/>
    <row r="63" spans="120:125" ht="12.75" x14ac:dyDescent="0.25">
      <c r="DU63" s="259"/>
    </row>
    <row r="64" spans="120:125" ht="12.75" x14ac:dyDescent="0.25">
      <c r="DT64" s="259"/>
      <c r="DU64" s="259"/>
    </row>
    <row r="65" spans="123:125" ht="12.75" x14ac:dyDescent="0.25"/>
    <row r="66" spans="123:125" ht="12.75" x14ac:dyDescent="0.25"/>
    <row r="67" spans="123:125" ht="12.75" x14ac:dyDescent="0.25"/>
    <row r="68" spans="123:125" ht="12.75" x14ac:dyDescent="0.25"/>
    <row r="69" spans="123:125" ht="12.75" x14ac:dyDescent="0.25">
      <c r="DS69" s="259"/>
      <c r="DT69" s="259"/>
      <c r="DU69" s="259"/>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9"/>
    </row>
    <row r="83" spans="116:125" ht="12.75" x14ac:dyDescent="0.25">
      <c r="DM83" s="259"/>
      <c r="DN83" s="259"/>
      <c r="DO83" s="259"/>
      <c r="DP83" s="259"/>
      <c r="DQ83" s="259"/>
      <c r="DR83" s="259"/>
      <c r="DS83" s="259"/>
      <c r="DT83" s="259"/>
      <c r="DU83" s="259"/>
    </row>
    <row r="84" spans="116:125" ht="12.75" x14ac:dyDescent="0.25"/>
    <row r="85" spans="116:125" ht="12.75" x14ac:dyDescent="0.25"/>
    <row r="86" spans="116:125" ht="12.75" x14ac:dyDescent="0.25"/>
    <row r="87" spans="116:125" ht="12.75" x14ac:dyDescent="0.25"/>
    <row r="88" spans="116:125" ht="12.75" x14ac:dyDescent="0.25">
      <c r="DU88" s="259"/>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585</v>
      </c>
    </row>
    <row r="120" spans="125:125" ht="13.5" hidden="1" customHeight="1" x14ac:dyDescent="0.25"/>
    <row r="121" spans="125:125" ht="13.5" hidden="1" customHeight="1" x14ac:dyDescent="0.25">
      <c r="DU121" s="259"/>
    </row>
  </sheetData>
  <sheetProtection algorithmName="SHA-512" hashValue="s+aQOdM5w5Ne985a4+kD5RbVyZYzH1G8uVc+l6lZiRmipVK4pYrs1aSV2lkn2+3hSceEP3JZAHrMI8BGCWwRHw==" saltValue="xcmLuucxJr5oGnuGEOwv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L116"/>
  <sheetViews>
    <sheetView showGridLines="0" topLeftCell="A85" zoomScale="90" zoomScaleNormal="90" zoomScaleSheetLayoutView="55" workbookViewId="0"/>
  </sheetViews>
  <sheetFormatPr defaultColWidth="0" defaultRowHeight="13.5" customHeight="1" zeroHeight="1" x14ac:dyDescent="0.25"/>
  <cols>
    <col min="1" max="125" width="2.46484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2.75" x14ac:dyDescent="0.25">
      <c r="B2" s="259"/>
      <c r="T2" s="259"/>
    </row>
    <row r="3" spans="1:125"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9"/>
      <c r="G33" s="259"/>
      <c r="I33" s="259"/>
    </row>
    <row r="34" spans="2:125" ht="12.75" x14ac:dyDescent="0.25">
      <c r="C34" s="259"/>
      <c r="P34" s="259"/>
      <c r="R34" s="259"/>
      <c r="U34" s="259"/>
    </row>
    <row r="35" spans="2:125" ht="12.75"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2.75" x14ac:dyDescent="0.25">
      <c r="F36" s="259"/>
      <c r="H36" s="259"/>
      <c r="J36" s="259"/>
      <c r="K36" s="259"/>
      <c r="L36" s="259"/>
      <c r="M36" s="259"/>
      <c r="N36" s="259"/>
      <c r="O36" s="259"/>
      <c r="Q36" s="259"/>
      <c r="S36" s="259"/>
      <c r="V36" s="259"/>
    </row>
    <row r="37" spans="2:125" ht="12.75" x14ac:dyDescent="0.25"/>
    <row r="38" spans="2:125" ht="12.75" x14ac:dyDescent="0.25"/>
    <row r="39" spans="2:125" ht="12.75" x14ac:dyDescent="0.25"/>
    <row r="40" spans="2:125" ht="12.75" x14ac:dyDescent="0.25">
      <c r="U40" s="259"/>
    </row>
    <row r="41" spans="2:125" ht="12.75" x14ac:dyDescent="0.25">
      <c r="R41" s="259"/>
    </row>
    <row r="42" spans="2:125" ht="12.75"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2.75" x14ac:dyDescent="0.25">
      <c r="Q43" s="259"/>
      <c r="S43" s="259"/>
      <c r="V43" s="259"/>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586</v>
      </c>
    </row>
  </sheetData>
  <sheetProtection algorithmName="SHA-512" hashValue="Lwify4H3Ndj8xcBtB3EMyixIWYNd4OUKG5Ljc0qBJvV2NX3667526Jeo+aYqE6WHsImR2YIo9/VWaLdl6ERaeQ==" saltValue="CEQewLshy/ZJ0ZlerMJC2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C000"/>
    <pageSetUpPr fitToPage="1"/>
  </sheetPr>
  <dimension ref="B1:J50"/>
  <sheetViews>
    <sheetView showGridLines="0" zoomScale="80" zoomScaleNormal="80" zoomScaleSheetLayoutView="100" workbookViewId="0">
      <selection activeCell="K45" sqref="K45"/>
    </sheetView>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587</v>
      </c>
      <c r="G46" s="8" t="s">
        <v>588</v>
      </c>
      <c r="H46" s="8" t="s">
        <v>589</v>
      </c>
      <c r="I46" s="8" t="s">
        <v>590</v>
      </c>
      <c r="J46" s="9" t="s">
        <v>591</v>
      </c>
    </row>
    <row r="47" spans="2:10" ht="57.75" customHeight="1" x14ac:dyDescent="0.25">
      <c r="B47" s="10"/>
      <c r="C47" s="1139" t="s">
        <v>3</v>
      </c>
      <c r="D47" s="1139"/>
      <c r="E47" s="1140"/>
      <c r="F47" s="11">
        <v>8.14</v>
      </c>
      <c r="G47" s="12">
        <v>7.24</v>
      </c>
      <c r="H47" s="12">
        <v>8.59</v>
      </c>
      <c r="I47" s="12">
        <v>9.18</v>
      </c>
      <c r="J47" s="13">
        <v>9.92</v>
      </c>
    </row>
    <row r="48" spans="2:10" ht="57.75" customHeight="1" x14ac:dyDescent="0.25">
      <c r="B48" s="14"/>
      <c r="C48" s="1141" t="s">
        <v>4</v>
      </c>
      <c r="D48" s="1141"/>
      <c r="E48" s="1142"/>
      <c r="F48" s="15">
        <v>2.14</v>
      </c>
      <c r="G48" s="16">
        <v>2.73</v>
      </c>
      <c r="H48" s="16">
        <v>2.5499999999999998</v>
      </c>
      <c r="I48" s="16">
        <v>3.23</v>
      </c>
      <c r="J48" s="17">
        <v>3.42</v>
      </c>
    </row>
    <row r="49" spans="2:10" ht="57.75" customHeight="1" thickBot="1" x14ac:dyDescent="0.3">
      <c r="B49" s="18"/>
      <c r="C49" s="1143" t="s">
        <v>5</v>
      </c>
      <c r="D49" s="1143"/>
      <c r="E49" s="1144"/>
      <c r="F49" s="19">
        <v>1.54</v>
      </c>
      <c r="G49" s="20" t="s">
        <v>592</v>
      </c>
      <c r="H49" s="20">
        <v>1.21</v>
      </c>
      <c r="I49" s="20">
        <v>1.72</v>
      </c>
      <c r="J49" s="21">
        <v>0.6</v>
      </c>
    </row>
    <row r="50" spans="2:10" ht="12.75" x14ac:dyDescent="0.25"/>
  </sheetData>
  <sheetProtection algorithmName="SHA-512" hashValue="wZaXe5zxoCBbRJ7h6AGYrH5gyNTIwoO6QfjJVKBGR4O5i/QJhTOS9JxjJioPmlgoGiQY1UGC7qqQ84P9kzM2pw==" saltValue="GlJpKHxdyqhgOiBb0MJk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92D050"/>
    <pageSetUpPr fitToPage="1"/>
  </sheetPr>
  <dimension ref="A1:P45"/>
  <sheetViews>
    <sheetView showGridLines="0" topLeftCell="A19" zoomScale="80" zoomScaleNormal="80" zoomScaleSheetLayoutView="100" workbookViewId="0">
      <selection activeCell="CR20" sqref="CR20:CV20"/>
    </sheetView>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587</v>
      </c>
      <c r="G33" s="29" t="s">
        <v>588</v>
      </c>
      <c r="H33" s="29" t="s">
        <v>589</v>
      </c>
      <c r="I33" s="29" t="s">
        <v>590</v>
      </c>
      <c r="J33" s="30" t="s">
        <v>591</v>
      </c>
      <c r="K33" s="22"/>
      <c r="L33" s="22"/>
      <c r="M33" s="22"/>
      <c r="N33" s="22"/>
      <c r="O33" s="22"/>
      <c r="P33" s="22"/>
    </row>
    <row r="34" spans="1:16" ht="39" customHeight="1" x14ac:dyDescent="0.25">
      <c r="A34" s="22"/>
      <c r="B34" s="31"/>
      <c r="C34" s="1151" t="s">
        <v>593</v>
      </c>
      <c r="D34" s="1151"/>
      <c r="E34" s="1152"/>
      <c r="F34" s="32">
        <v>2.12</v>
      </c>
      <c r="G34" s="33">
        <v>2.7</v>
      </c>
      <c r="H34" s="33">
        <v>2.52</v>
      </c>
      <c r="I34" s="33">
        <v>3.2</v>
      </c>
      <c r="J34" s="34">
        <v>3.39</v>
      </c>
      <c r="K34" s="22"/>
      <c r="L34" s="22"/>
      <c r="M34" s="22"/>
      <c r="N34" s="22"/>
      <c r="O34" s="22"/>
      <c r="P34" s="22"/>
    </row>
    <row r="35" spans="1:16" ht="39" customHeight="1" x14ac:dyDescent="0.25">
      <c r="A35" s="22"/>
      <c r="B35" s="35"/>
      <c r="C35" s="1145" t="s">
        <v>594</v>
      </c>
      <c r="D35" s="1146"/>
      <c r="E35" s="1147"/>
      <c r="F35" s="36">
        <v>1.44</v>
      </c>
      <c r="G35" s="37">
        <v>1.45</v>
      </c>
      <c r="H35" s="37">
        <v>2.5299999999999998</v>
      </c>
      <c r="I35" s="37">
        <v>2.56</v>
      </c>
      <c r="J35" s="38">
        <v>3.15</v>
      </c>
      <c r="K35" s="22"/>
      <c r="L35" s="22"/>
      <c r="M35" s="22"/>
      <c r="N35" s="22"/>
      <c r="O35" s="22"/>
      <c r="P35" s="22"/>
    </row>
    <row r="36" spans="1:16" ht="39" customHeight="1" x14ac:dyDescent="0.25">
      <c r="A36" s="22"/>
      <c r="B36" s="35"/>
      <c r="C36" s="1145" t="s">
        <v>595</v>
      </c>
      <c r="D36" s="1146"/>
      <c r="E36" s="1147"/>
      <c r="F36" s="36">
        <v>2.0499999999999998</v>
      </c>
      <c r="G36" s="37">
        <v>2.15</v>
      </c>
      <c r="H36" s="37">
        <v>2.2400000000000002</v>
      </c>
      <c r="I36" s="37">
        <v>2.2400000000000002</v>
      </c>
      <c r="J36" s="38">
        <v>2.4500000000000002</v>
      </c>
      <c r="K36" s="22"/>
      <c r="L36" s="22"/>
      <c r="M36" s="22"/>
      <c r="N36" s="22"/>
      <c r="O36" s="22"/>
      <c r="P36" s="22"/>
    </row>
    <row r="37" spans="1:16" ht="39" customHeight="1" x14ac:dyDescent="0.25">
      <c r="A37" s="22"/>
      <c r="B37" s="35"/>
      <c r="C37" s="1145" t="s">
        <v>596</v>
      </c>
      <c r="D37" s="1146"/>
      <c r="E37" s="1147"/>
      <c r="F37" s="36">
        <v>2.78</v>
      </c>
      <c r="G37" s="37">
        <v>2.25</v>
      </c>
      <c r="H37" s="37">
        <v>2.09</v>
      </c>
      <c r="I37" s="37">
        <v>1.89</v>
      </c>
      <c r="J37" s="38">
        <v>2.0299999999999998</v>
      </c>
      <c r="K37" s="22"/>
      <c r="L37" s="22"/>
      <c r="M37" s="22"/>
      <c r="N37" s="22"/>
      <c r="O37" s="22"/>
      <c r="P37" s="22"/>
    </row>
    <row r="38" spans="1:16" ht="39" customHeight="1" x14ac:dyDescent="0.25">
      <c r="A38" s="22"/>
      <c r="B38" s="35"/>
      <c r="C38" s="1145" t="s">
        <v>597</v>
      </c>
      <c r="D38" s="1146"/>
      <c r="E38" s="1147"/>
      <c r="F38" s="36">
        <v>1.89</v>
      </c>
      <c r="G38" s="37">
        <v>1.22</v>
      </c>
      <c r="H38" s="37">
        <v>1.52</v>
      </c>
      <c r="I38" s="37">
        <v>1.5</v>
      </c>
      <c r="J38" s="38">
        <v>1.65</v>
      </c>
      <c r="K38" s="22"/>
      <c r="L38" s="22"/>
      <c r="M38" s="22"/>
      <c r="N38" s="22"/>
      <c r="O38" s="22"/>
      <c r="P38" s="22"/>
    </row>
    <row r="39" spans="1:16" ht="39" customHeight="1" x14ac:dyDescent="0.25">
      <c r="A39" s="22"/>
      <c r="B39" s="35"/>
      <c r="C39" s="1145" t="s">
        <v>598</v>
      </c>
      <c r="D39" s="1146"/>
      <c r="E39" s="1147"/>
      <c r="F39" s="36">
        <v>0.35</v>
      </c>
      <c r="G39" s="37">
        <v>0</v>
      </c>
      <c r="H39" s="37">
        <v>0</v>
      </c>
      <c r="I39" s="37">
        <v>1.25</v>
      </c>
      <c r="J39" s="38">
        <v>1.41</v>
      </c>
      <c r="K39" s="22"/>
      <c r="L39" s="22"/>
      <c r="M39" s="22"/>
      <c r="N39" s="22"/>
      <c r="O39" s="22"/>
      <c r="P39" s="22"/>
    </row>
    <row r="40" spans="1:16" ht="39" customHeight="1" x14ac:dyDescent="0.25">
      <c r="A40" s="22"/>
      <c r="B40" s="35"/>
      <c r="C40" s="1145" t="s">
        <v>599</v>
      </c>
      <c r="D40" s="1146"/>
      <c r="E40" s="1147"/>
      <c r="F40" s="36">
        <v>0.75</v>
      </c>
      <c r="G40" s="37">
        <v>0.84</v>
      </c>
      <c r="H40" s="37">
        <v>1.5</v>
      </c>
      <c r="I40" s="37">
        <v>1.04</v>
      </c>
      <c r="J40" s="38">
        <v>1.24</v>
      </c>
      <c r="K40" s="22"/>
      <c r="L40" s="22"/>
      <c r="M40" s="22"/>
      <c r="N40" s="22"/>
      <c r="O40" s="22"/>
      <c r="P40" s="22"/>
    </row>
    <row r="41" spans="1:16" ht="39" customHeight="1" x14ac:dyDescent="0.25">
      <c r="A41" s="22"/>
      <c r="B41" s="35"/>
      <c r="C41" s="1145" t="s">
        <v>600</v>
      </c>
      <c r="D41" s="1146"/>
      <c r="E41" s="1147"/>
      <c r="F41" s="36">
        <v>0.05</v>
      </c>
      <c r="G41" s="37">
        <v>0</v>
      </c>
      <c r="H41" s="37">
        <v>0.05</v>
      </c>
      <c r="I41" s="37">
        <v>0.03</v>
      </c>
      <c r="J41" s="38">
        <v>0.15</v>
      </c>
      <c r="K41" s="22"/>
      <c r="L41" s="22"/>
      <c r="M41" s="22"/>
      <c r="N41" s="22"/>
      <c r="O41" s="22"/>
      <c r="P41" s="22"/>
    </row>
    <row r="42" spans="1:16" ht="39" customHeight="1" x14ac:dyDescent="0.25">
      <c r="A42" s="22"/>
      <c r="B42" s="39"/>
      <c r="C42" s="1145" t="s">
        <v>601</v>
      </c>
      <c r="D42" s="1146"/>
      <c r="E42" s="1147"/>
      <c r="F42" s="36" t="s">
        <v>545</v>
      </c>
      <c r="G42" s="37" t="s">
        <v>545</v>
      </c>
      <c r="H42" s="37" t="s">
        <v>545</v>
      </c>
      <c r="I42" s="37" t="s">
        <v>545</v>
      </c>
      <c r="J42" s="38" t="s">
        <v>545</v>
      </c>
      <c r="K42" s="22"/>
      <c r="L42" s="22"/>
      <c r="M42" s="22"/>
      <c r="N42" s="22"/>
      <c r="O42" s="22"/>
      <c r="P42" s="22"/>
    </row>
    <row r="43" spans="1:16" ht="39" customHeight="1" thickBot="1" x14ac:dyDescent="0.3">
      <c r="A43" s="22"/>
      <c r="B43" s="40"/>
      <c r="C43" s="1148" t="s">
        <v>602</v>
      </c>
      <c r="D43" s="1149"/>
      <c r="E43" s="1150"/>
      <c r="F43" s="41">
        <v>0.38</v>
      </c>
      <c r="G43" s="42">
        <v>0.03</v>
      </c>
      <c r="H43" s="42">
        <v>0.48</v>
      </c>
      <c r="I43" s="42">
        <v>0.04</v>
      </c>
      <c r="J43" s="43">
        <v>0.03</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MkLkcB+px+ZIu5ppSlFSc7LRjqiEp5ZlYqjRMoAlY6db9L1cn8G76y+MHpXz2IwxorD6EY2rCpoyBCEyCOGGbA==" saltValue="0EeVXjuGRQQKjiUZMb65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92D050"/>
    <pageSetUpPr fitToPage="1"/>
  </sheetPr>
  <dimension ref="A1:U64"/>
  <sheetViews>
    <sheetView showGridLines="0" topLeftCell="A37" zoomScale="75" zoomScaleNormal="75" zoomScaleSheetLayoutView="55" workbookViewId="0">
      <selection activeCell="Q55" sqref="Q55"/>
    </sheetView>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5">
      <c r="A44" s="48"/>
      <c r="B44" s="51" t="s">
        <v>9</v>
      </c>
      <c r="C44" s="52"/>
      <c r="D44" s="52"/>
      <c r="E44" s="53"/>
      <c r="F44" s="53"/>
      <c r="G44" s="53"/>
      <c r="H44" s="53"/>
      <c r="I44" s="53"/>
      <c r="J44" s="54" t="s">
        <v>2</v>
      </c>
      <c r="K44" s="55" t="s">
        <v>587</v>
      </c>
      <c r="L44" s="56" t="s">
        <v>588</v>
      </c>
      <c r="M44" s="56" t="s">
        <v>589</v>
      </c>
      <c r="N44" s="56" t="s">
        <v>590</v>
      </c>
      <c r="O44" s="57" t="s">
        <v>591</v>
      </c>
      <c r="P44" s="48"/>
      <c r="Q44" s="48"/>
      <c r="R44" s="48"/>
      <c r="S44" s="48"/>
      <c r="T44" s="48"/>
      <c r="U44" s="48"/>
    </row>
    <row r="45" spans="1:21" ht="30.75" customHeight="1" x14ac:dyDescent="0.25">
      <c r="A45" s="48"/>
      <c r="B45" s="1153" t="s">
        <v>10</v>
      </c>
      <c r="C45" s="1154"/>
      <c r="D45" s="58"/>
      <c r="E45" s="1159" t="s">
        <v>11</v>
      </c>
      <c r="F45" s="1159"/>
      <c r="G45" s="1159"/>
      <c r="H45" s="1159"/>
      <c r="I45" s="1159"/>
      <c r="J45" s="1160"/>
      <c r="K45" s="59">
        <v>22334</v>
      </c>
      <c r="L45" s="60">
        <v>22074</v>
      </c>
      <c r="M45" s="60">
        <v>21443</v>
      </c>
      <c r="N45" s="60">
        <v>21620</v>
      </c>
      <c r="O45" s="61">
        <v>22080</v>
      </c>
      <c r="P45" s="48"/>
      <c r="Q45" s="48"/>
      <c r="R45" s="48"/>
      <c r="S45" s="48"/>
      <c r="T45" s="48"/>
      <c r="U45" s="48"/>
    </row>
    <row r="46" spans="1:21" ht="30.75" customHeight="1" x14ac:dyDescent="0.25">
      <c r="A46" s="48"/>
      <c r="B46" s="1155"/>
      <c r="C46" s="1156"/>
      <c r="D46" s="62"/>
      <c r="E46" s="1161" t="s">
        <v>12</v>
      </c>
      <c r="F46" s="1161"/>
      <c r="G46" s="1161"/>
      <c r="H46" s="1161"/>
      <c r="I46" s="1161"/>
      <c r="J46" s="1162"/>
      <c r="K46" s="63" t="s">
        <v>545</v>
      </c>
      <c r="L46" s="64" t="s">
        <v>545</v>
      </c>
      <c r="M46" s="64" t="s">
        <v>545</v>
      </c>
      <c r="N46" s="64" t="s">
        <v>545</v>
      </c>
      <c r="O46" s="65" t="s">
        <v>545</v>
      </c>
      <c r="P46" s="48"/>
      <c r="Q46" s="48"/>
      <c r="R46" s="48"/>
      <c r="S46" s="48"/>
      <c r="T46" s="48"/>
      <c r="U46" s="48"/>
    </row>
    <row r="47" spans="1:21" ht="30.75" customHeight="1" x14ac:dyDescent="0.25">
      <c r="A47" s="48"/>
      <c r="B47" s="1155"/>
      <c r="C47" s="1156"/>
      <c r="D47" s="62"/>
      <c r="E47" s="1161" t="s">
        <v>13</v>
      </c>
      <c r="F47" s="1161"/>
      <c r="G47" s="1161"/>
      <c r="H47" s="1161"/>
      <c r="I47" s="1161"/>
      <c r="J47" s="1162"/>
      <c r="K47" s="63" t="s">
        <v>545</v>
      </c>
      <c r="L47" s="64" t="s">
        <v>545</v>
      </c>
      <c r="M47" s="64" t="s">
        <v>545</v>
      </c>
      <c r="N47" s="64" t="s">
        <v>545</v>
      </c>
      <c r="O47" s="65" t="s">
        <v>545</v>
      </c>
      <c r="P47" s="48"/>
      <c r="Q47" s="48"/>
      <c r="R47" s="48"/>
      <c r="S47" s="48"/>
      <c r="T47" s="48"/>
      <c r="U47" s="48"/>
    </row>
    <row r="48" spans="1:21" ht="30.75" customHeight="1" x14ac:dyDescent="0.25">
      <c r="A48" s="48"/>
      <c r="B48" s="1155"/>
      <c r="C48" s="1156"/>
      <c r="D48" s="62"/>
      <c r="E48" s="1161" t="s">
        <v>14</v>
      </c>
      <c r="F48" s="1161"/>
      <c r="G48" s="1161"/>
      <c r="H48" s="1161"/>
      <c r="I48" s="1161"/>
      <c r="J48" s="1162"/>
      <c r="K48" s="63">
        <v>7680</v>
      </c>
      <c r="L48" s="64">
        <v>7441</v>
      </c>
      <c r="M48" s="64">
        <v>7235</v>
      </c>
      <c r="N48" s="64">
        <v>7078</v>
      </c>
      <c r="O48" s="65">
        <v>6762</v>
      </c>
      <c r="P48" s="48"/>
      <c r="Q48" s="48"/>
      <c r="R48" s="48"/>
      <c r="S48" s="48"/>
      <c r="T48" s="48"/>
      <c r="U48" s="48"/>
    </row>
    <row r="49" spans="1:21" ht="30.75" customHeight="1" x14ac:dyDescent="0.25">
      <c r="A49" s="48"/>
      <c r="B49" s="1155"/>
      <c r="C49" s="1156"/>
      <c r="D49" s="62"/>
      <c r="E49" s="1161" t="s">
        <v>15</v>
      </c>
      <c r="F49" s="1161"/>
      <c r="G49" s="1161"/>
      <c r="H49" s="1161"/>
      <c r="I49" s="1161"/>
      <c r="J49" s="1162"/>
      <c r="K49" s="63">
        <v>221</v>
      </c>
      <c r="L49" s="64">
        <v>135</v>
      </c>
      <c r="M49" s="64">
        <v>64</v>
      </c>
      <c r="N49" s="64">
        <v>62</v>
      </c>
      <c r="O49" s="65">
        <v>52</v>
      </c>
      <c r="P49" s="48"/>
      <c r="Q49" s="48"/>
      <c r="R49" s="48"/>
      <c r="S49" s="48"/>
      <c r="T49" s="48"/>
      <c r="U49" s="48"/>
    </row>
    <row r="50" spans="1:21" ht="30.75" customHeight="1" x14ac:dyDescent="0.25">
      <c r="A50" s="48"/>
      <c r="B50" s="1155"/>
      <c r="C50" s="1156"/>
      <c r="D50" s="62"/>
      <c r="E50" s="1161" t="s">
        <v>16</v>
      </c>
      <c r="F50" s="1161"/>
      <c r="G50" s="1161"/>
      <c r="H50" s="1161"/>
      <c r="I50" s="1161"/>
      <c r="J50" s="1162"/>
      <c r="K50" s="63">
        <v>350</v>
      </c>
      <c r="L50" s="64">
        <v>348</v>
      </c>
      <c r="M50" s="64">
        <v>349</v>
      </c>
      <c r="N50" s="64">
        <v>507</v>
      </c>
      <c r="O50" s="65">
        <v>775</v>
      </c>
      <c r="P50" s="48"/>
      <c r="Q50" s="48"/>
      <c r="R50" s="48"/>
      <c r="S50" s="48"/>
      <c r="T50" s="48"/>
      <c r="U50" s="48"/>
    </row>
    <row r="51" spans="1:21" ht="30.75" customHeight="1" x14ac:dyDescent="0.25">
      <c r="A51" s="48"/>
      <c r="B51" s="1157"/>
      <c r="C51" s="1158"/>
      <c r="D51" s="66"/>
      <c r="E51" s="1161" t="s">
        <v>17</v>
      </c>
      <c r="F51" s="1161"/>
      <c r="G51" s="1161"/>
      <c r="H51" s="1161"/>
      <c r="I51" s="1161"/>
      <c r="J51" s="1162"/>
      <c r="K51" s="63">
        <v>1</v>
      </c>
      <c r="L51" s="64">
        <v>1</v>
      </c>
      <c r="M51" s="64">
        <v>1</v>
      </c>
      <c r="N51" s="64">
        <v>3</v>
      </c>
      <c r="O51" s="65">
        <v>5</v>
      </c>
      <c r="P51" s="48"/>
      <c r="Q51" s="48"/>
      <c r="R51" s="48"/>
      <c r="S51" s="48"/>
      <c r="T51" s="48"/>
      <c r="U51" s="48"/>
    </row>
    <row r="52" spans="1:21" ht="30.75" customHeight="1" x14ac:dyDescent="0.25">
      <c r="A52" s="48"/>
      <c r="B52" s="1163" t="s">
        <v>18</v>
      </c>
      <c r="C52" s="1164"/>
      <c r="D52" s="66"/>
      <c r="E52" s="1161" t="s">
        <v>19</v>
      </c>
      <c r="F52" s="1161"/>
      <c r="G52" s="1161"/>
      <c r="H52" s="1161"/>
      <c r="I52" s="1161"/>
      <c r="J52" s="1162"/>
      <c r="K52" s="63">
        <v>23492</v>
      </c>
      <c r="L52" s="64">
        <v>23549</v>
      </c>
      <c r="M52" s="64">
        <v>23178</v>
      </c>
      <c r="N52" s="64">
        <v>22246</v>
      </c>
      <c r="O52" s="65">
        <v>21736</v>
      </c>
      <c r="P52" s="48"/>
      <c r="Q52" s="48"/>
      <c r="R52" s="48"/>
      <c r="S52" s="48"/>
      <c r="T52" s="48"/>
      <c r="U52" s="48"/>
    </row>
    <row r="53" spans="1:21" ht="30.75" customHeight="1" thickBot="1" x14ac:dyDescent="0.3">
      <c r="A53" s="48"/>
      <c r="B53" s="1165" t="s">
        <v>20</v>
      </c>
      <c r="C53" s="1166"/>
      <c r="D53" s="67"/>
      <c r="E53" s="1167" t="s">
        <v>21</v>
      </c>
      <c r="F53" s="1167"/>
      <c r="G53" s="1167"/>
      <c r="H53" s="1167"/>
      <c r="I53" s="1167"/>
      <c r="J53" s="1168"/>
      <c r="K53" s="68">
        <v>7094</v>
      </c>
      <c r="L53" s="69">
        <v>6450</v>
      </c>
      <c r="M53" s="69">
        <v>5914</v>
      </c>
      <c r="N53" s="69">
        <v>7024</v>
      </c>
      <c r="O53" s="70">
        <v>7938</v>
      </c>
      <c r="P53" s="48"/>
      <c r="Q53" s="48"/>
      <c r="R53" s="48"/>
      <c r="S53" s="48"/>
      <c r="T53" s="48"/>
      <c r="U53" s="48"/>
    </row>
    <row r="54" spans="1:21" ht="24" customHeight="1" x14ac:dyDescent="0.3">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3">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5">
      <c r="A56" s="48"/>
      <c r="B56" s="72" t="s">
        <v>24</v>
      </c>
      <c r="C56" s="73"/>
      <c r="D56" s="73"/>
      <c r="E56" s="73"/>
      <c r="F56" s="73"/>
      <c r="G56" s="73"/>
      <c r="H56" s="73"/>
      <c r="I56" s="73"/>
      <c r="J56" s="73"/>
      <c r="K56" s="74"/>
      <c r="L56" s="74"/>
      <c r="M56" s="74"/>
      <c r="N56" s="74"/>
      <c r="O56" s="75" t="s">
        <v>603</v>
      </c>
      <c r="P56" s="48"/>
      <c r="Q56" s="48"/>
      <c r="R56" s="48"/>
      <c r="S56" s="48"/>
      <c r="T56" s="48"/>
      <c r="U56" s="48"/>
    </row>
    <row r="57" spans="1:21" ht="31.5" customHeight="1" thickBot="1" x14ac:dyDescent="0.35">
      <c r="A57" s="48"/>
      <c r="B57" s="76"/>
      <c r="C57" s="77"/>
      <c r="D57" s="77"/>
      <c r="E57" s="78"/>
      <c r="F57" s="78"/>
      <c r="G57" s="78"/>
      <c r="H57" s="78"/>
      <c r="I57" s="78"/>
      <c r="J57" s="79" t="s">
        <v>2</v>
      </c>
      <c r="K57" s="80" t="s">
        <v>604</v>
      </c>
      <c r="L57" s="81" t="s">
        <v>605</v>
      </c>
      <c r="M57" s="81" t="s">
        <v>606</v>
      </c>
      <c r="N57" s="81" t="s">
        <v>607</v>
      </c>
      <c r="O57" s="82" t="s">
        <v>608</v>
      </c>
      <c r="P57" s="48"/>
      <c r="Q57" s="48"/>
      <c r="R57" s="48"/>
      <c r="S57" s="48"/>
      <c r="T57" s="48"/>
      <c r="U57" s="48"/>
    </row>
    <row r="58" spans="1:21" ht="31.5" customHeight="1" x14ac:dyDescent="0.25">
      <c r="B58" s="1169" t="s">
        <v>25</v>
      </c>
      <c r="C58" s="1170"/>
      <c r="D58" s="1175" t="s">
        <v>26</v>
      </c>
      <c r="E58" s="1176"/>
      <c r="F58" s="1176"/>
      <c r="G58" s="1176"/>
      <c r="H58" s="1176"/>
      <c r="I58" s="1176"/>
      <c r="J58" s="1177"/>
      <c r="K58" s="83"/>
      <c r="L58" s="84"/>
      <c r="M58" s="84"/>
      <c r="N58" s="84"/>
      <c r="O58" s="85"/>
    </row>
    <row r="59" spans="1:21" ht="31.5" customHeight="1" x14ac:dyDescent="0.25">
      <c r="B59" s="1171"/>
      <c r="C59" s="1172"/>
      <c r="D59" s="1178" t="s">
        <v>27</v>
      </c>
      <c r="E59" s="1179"/>
      <c r="F59" s="1179"/>
      <c r="G59" s="1179"/>
      <c r="H59" s="1179"/>
      <c r="I59" s="1179"/>
      <c r="J59" s="1180"/>
      <c r="K59" s="86"/>
      <c r="L59" s="87"/>
      <c r="M59" s="87"/>
      <c r="N59" s="87"/>
      <c r="O59" s="88"/>
    </row>
    <row r="60" spans="1:21" ht="31.5" customHeight="1" thickBot="1" x14ac:dyDescent="0.3">
      <c r="B60" s="1173"/>
      <c r="C60" s="1174"/>
      <c r="D60" s="1181" t="s">
        <v>28</v>
      </c>
      <c r="E60" s="1182"/>
      <c r="F60" s="1182"/>
      <c r="G60" s="1182"/>
      <c r="H60" s="1182"/>
      <c r="I60" s="1182"/>
      <c r="J60" s="1183"/>
      <c r="K60" s="89"/>
      <c r="L60" s="90"/>
      <c r="M60" s="90"/>
      <c r="N60" s="90"/>
      <c r="O60" s="91"/>
    </row>
    <row r="61" spans="1:21" ht="24" customHeight="1" x14ac:dyDescent="0.25">
      <c r="B61" s="92"/>
      <c r="C61" s="92"/>
      <c r="D61" s="93" t="s">
        <v>29</v>
      </c>
      <c r="E61" s="94"/>
      <c r="F61" s="94"/>
      <c r="G61" s="94"/>
      <c r="H61" s="94"/>
      <c r="I61" s="94"/>
      <c r="J61" s="94"/>
      <c r="K61" s="94"/>
      <c r="L61" s="94"/>
      <c r="M61" s="94"/>
      <c r="N61" s="94"/>
      <c r="O61" s="94"/>
    </row>
    <row r="62" spans="1:21" ht="24" customHeight="1" x14ac:dyDescent="0.25">
      <c r="B62" s="95"/>
      <c r="C62" s="95"/>
      <c r="D62" s="93" t="s">
        <v>30</v>
      </c>
      <c r="E62" s="94"/>
      <c r="F62" s="94"/>
      <c r="G62" s="94"/>
      <c r="H62" s="94"/>
      <c r="I62" s="94"/>
      <c r="J62" s="94"/>
      <c r="K62" s="94"/>
      <c r="L62" s="94"/>
      <c r="M62" s="94"/>
      <c r="N62" s="94"/>
      <c r="O62" s="94"/>
    </row>
    <row r="63" spans="1:21" ht="24" customHeight="1" x14ac:dyDescent="0.3">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3">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DotZgjawAd4dlhiYInI7/VXCRNpv+u/1lgG4pR8A5M2rzHNBNrP96QjTY3A5hXtwndGmXlM7xt5joiUU9pDDg==" saltValue="2j0OB8EtZcR0C1KYmDIz8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92D050"/>
    <pageSetUpPr fitToPage="1"/>
  </sheetPr>
  <dimension ref="B1:M55"/>
  <sheetViews>
    <sheetView showGridLines="0" topLeftCell="A37" zoomScale="80" zoomScaleNormal="80" zoomScaleSheetLayoutView="100" workbookViewId="0">
      <selection activeCell="CR20" sqref="CR20:CV20"/>
    </sheetView>
  </sheetViews>
  <sheetFormatPr defaultColWidth="0" defaultRowHeight="13.5" customHeight="1" zeroHeight="1" x14ac:dyDescent="0.25"/>
  <cols>
    <col min="1" max="1" width="6.59765625" style="96" customWidth="1"/>
    <col min="2" max="3" width="12.59765625" style="96" customWidth="1"/>
    <col min="4" max="4" width="11.59765625" style="96" customWidth="1"/>
    <col min="5" max="8" width="10.3984375" style="96" customWidth="1"/>
    <col min="9" max="13" width="16.3984375" style="96" customWidth="1"/>
    <col min="14" max="19" width="12.597656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8</v>
      </c>
    </row>
    <row r="40" spans="2:13" ht="27.75" customHeight="1" thickBot="1" x14ac:dyDescent="0.35">
      <c r="B40" s="98" t="s">
        <v>9</v>
      </c>
      <c r="C40" s="99"/>
      <c r="D40" s="99"/>
      <c r="E40" s="100"/>
      <c r="F40" s="100"/>
      <c r="G40" s="100"/>
      <c r="H40" s="101" t="s">
        <v>2</v>
      </c>
      <c r="I40" s="102" t="s">
        <v>587</v>
      </c>
      <c r="J40" s="103" t="s">
        <v>588</v>
      </c>
      <c r="K40" s="103" t="s">
        <v>589</v>
      </c>
      <c r="L40" s="103" t="s">
        <v>590</v>
      </c>
      <c r="M40" s="104" t="s">
        <v>591</v>
      </c>
    </row>
    <row r="41" spans="2:13" ht="27.75" customHeight="1" x14ac:dyDescent="0.25">
      <c r="B41" s="1184" t="s">
        <v>31</v>
      </c>
      <c r="C41" s="1185"/>
      <c r="D41" s="105"/>
      <c r="E41" s="1190" t="s">
        <v>32</v>
      </c>
      <c r="F41" s="1190"/>
      <c r="G41" s="1190"/>
      <c r="H41" s="1191"/>
      <c r="I41" s="355">
        <v>236141</v>
      </c>
      <c r="J41" s="356">
        <v>234718</v>
      </c>
      <c r="K41" s="356">
        <v>233945</v>
      </c>
      <c r="L41" s="356">
        <v>239297</v>
      </c>
      <c r="M41" s="357">
        <v>235581</v>
      </c>
    </row>
    <row r="42" spans="2:13" ht="27.75" customHeight="1" x14ac:dyDescent="0.25">
      <c r="B42" s="1186"/>
      <c r="C42" s="1187"/>
      <c r="D42" s="106"/>
      <c r="E42" s="1192" t="s">
        <v>33</v>
      </c>
      <c r="F42" s="1192"/>
      <c r="G42" s="1192"/>
      <c r="H42" s="1193"/>
      <c r="I42" s="358">
        <v>22451</v>
      </c>
      <c r="J42" s="359">
        <v>27827</v>
      </c>
      <c r="K42" s="359">
        <v>28981</v>
      </c>
      <c r="L42" s="359">
        <v>19157</v>
      </c>
      <c r="M42" s="360">
        <v>12302</v>
      </c>
    </row>
    <row r="43" spans="2:13" ht="27.75" customHeight="1" x14ac:dyDescent="0.25">
      <c r="B43" s="1186"/>
      <c r="C43" s="1187"/>
      <c r="D43" s="106"/>
      <c r="E43" s="1192" t="s">
        <v>34</v>
      </c>
      <c r="F43" s="1192"/>
      <c r="G43" s="1192"/>
      <c r="H43" s="1193"/>
      <c r="I43" s="358">
        <v>73808</v>
      </c>
      <c r="J43" s="359">
        <v>68303</v>
      </c>
      <c r="K43" s="359">
        <v>66198</v>
      </c>
      <c r="L43" s="359">
        <v>61472</v>
      </c>
      <c r="M43" s="360">
        <v>56755</v>
      </c>
    </row>
    <row r="44" spans="2:13" ht="27.75" customHeight="1" x14ac:dyDescent="0.25">
      <c r="B44" s="1186"/>
      <c r="C44" s="1187"/>
      <c r="D44" s="106"/>
      <c r="E44" s="1192" t="s">
        <v>35</v>
      </c>
      <c r="F44" s="1192"/>
      <c r="G44" s="1192"/>
      <c r="H44" s="1193"/>
      <c r="I44" s="358">
        <v>579</v>
      </c>
      <c r="J44" s="359">
        <v>449</v>
      </c>
      <c r="K44" s="359">
        <v>388</v>
      </c>
      <c r="L44" s="359">
        <v>329</v>
      </c>
      <c r="M44" s="360">
        <v>403</v>
      </c>
    </row>
    <row r="45" spans="2:13" ht="27.75" customHeight="1" x14ac:dyDescent="0.25">
      <c r="B45" s="1186"/>
      <c r="C45" s="1187"/>
      <c r="D45" s="106"/>
      <c r="E45" s="1192" t="s">
        <v>36</v>
      </c>
      <c r="F45" s="1192"/>
      <c r="G45" s="1192"/>
      <c r="H45" s="1193"/>
      <c r="I45" s="358">
        <v>19002</v>
      </c>
      <c r="J45" s="359">
        <v>18803</v>
      </c>
      <c r="K45" s="359">
        <v>19305</v>
      </c>
      <c r="L45" s="359">
        <v>19936</v>
      </c>
      <c r="M45" s="360">
        <v>20356</v>
      </c>
    </row>
    <row r="46" spans="2:13" ht="27.75" customHeight="1" x14ac:dyDescent="0.25">
      <c r="B46" s="1186"/>
      <c r="C46" s="1187"/>
      <c r="D46" s="107"/>
      <c r="E46" s="1192" t="s">
        <v>37</v>
      </c>
      <c r="F46" s="1192"/>
      <c r="G46" s="1192"/>
      <c r="H46" s="1193"/>
      <c r="I46" s="358">
        <v>507</v>
      </c>
      <c r="J46" s="359">
        <v>575</v>
      </c>
      <c r="K46" s="359">
        <v>785</v>
      </c>
      <c r="L46" s="359">
        <v>825</v>
      </c>
      <c r="M46" s="360">
        <v>847</v>
      </c>
    </row>
    <row r="47" spans="2:13" ht="27.75" customHeight="1" x14ac:dyDescent="0.25">
      <c r="B47" s="1186"/>
      <c r="C47" s="1187"/>
      <c r="D47" s="108"/>
      <c r="E47" s="1194" t="s">
        <v>38</v>
      </c>
      <c r="F47" s="1195"/>
      <c r="G47" s="1195"/>
      <c r="H47" s="1196"/>
      <c r="I47" s="358" t="s">
        <v>545</v>
      </c>
      <c r="J47" s="359" t="s">
        <v>545</v>
      </c>
      <c r="K47" s="359" t="s">
        <v>545</v>
      </c>
      <c r="L47" s="359" t="s">
        <v>545</v>
      </c>
      <c r="M47" s="360" t="s">
        <v>545</v>
      </c>
    </row>
    <row r="48" spans="2:13" ht="27.75" customHeight="1" x14ac:dyDescent="0.25">
      <c r="B48" s="1186"/>
      <c r="C48" s="1187"/>
      <c r="D48" s="106"/>
      <c r="E48" s="1192" t="s">
        <v>39</v>
      </c>
      <c r="F48" s="1192"/>
      <c r="G48" s="1192"/>
      <c r="H48" s="1193"/>
      <c r="I48" s="358" t="s">
        <v>545</v>
      </c>
      <c r="J48" s="359" t="s">
        <v>545</v>
      </c>
      <c r="K48" s="359" t="s">
        <v>545</v>
      </c>
      <c r="L48" s="359" t="s">
        <v>545</v>
      </c>
      <c r="M48" s="360" t="s">
        <v>545</v>
      </c>
    </row>
    <row r="49" spans="2:13" ht="27.75" customHeight="1" x14ac:dyDescent="0.25">
      <c r="B49" s="1188"/>
      <c r="C49" s="1189"/>
      <c r="D49" s="106"/>
      <c r="E49" s="1192" t="s">
        <v>40</v>
      </c>
      <c r="F49" s="1192"/>
      <c r="G49" s="1192"/>
      <c r="H49" s="1193"/>
      <c r="I49" s="358" t="s">
        <v>545</v>
      </c>
      <c r="J49" s="359" t="s">
        <v>545</v>
      </c>
      <c r="K49" s="359" t="s">
        <v>545</v>
      </c>
      <c r="L49" s="359" t="s">
        <v>545</v>
      </c>
      <c r="M49" s="360" t="s">
        <v>545</v>
      </c>
    </row>
    <row r="50" spans="2:13" ht="27.75" customHeight="1" x14ac:dyDescent="0.25">
      <c r="B50" s="1197" t="s">
        <v>41</v>
      </c>
      <c r="C50" s="1198"/>
      <c r="D50" s="109"/>
      <c r="E50" s="1192" t="s">
        <v>42</v>
      </c>
      <c r="F50" s="1192"/>
      <c r="G50" s="1192"/>
      <c r="H50" s="1193"/>
      <c r="I50" s="358">
        <v>28856</v>
      </c>
      <c r="J50" s="359">
        <v>28432</v>
      </c>
      <c r="K50" s="359">
        <v>30671</v>
      </c>
      <c r="L50" s="359">
        <v>35414</v>
      </c>
      <c r="M50" s="360">
        <v>40272</v>
      </c>
    </row>
    <row r="51" spans="2:13" ht="27.75" customHeight="1" x14ac:dyDescent="0.25">
      <c r="B51" s="1186"/>
      <c r="C51" s="1187"/>
      <c r="D51" s="106"/>
      <c r="E51" s="1192" t="s">
        <v>43</v>
      </c>
      <c r="F51" s="1192"/>
      <c r="G51" s="1192"/>
      <c r="H51" s="1193"/>
      <c r="I51" s="358">
        <v>26220</v>
      </c>
      <c r="J51" s="359">
        <v>24090</v>
      </c>
      <c r="K51" s="359">
        <v>24421</v>
      </c>
      <c r="L51" s="359">
        <v>24300</v>
      </c>
      <c r="M51" s="360">
        <v>23134</v>
      </c>
    </row>
    <row r="52" spans="2:13" ht="27.75" customHeight="1" x14ac:dyDescent="0.25">
      <c r="B52" s="1188"/>
      <c r="C52" s="1189"/>
      <c r="D52" s="106"/>
      <c r="E52" s="1192" t="s">
        <v>44</v>
      </c>
      <c r="F52" s="1192"/>
      <c r="G52" s="1192"/>
      <c r="H52" s="1193"/>
      <c r="I52" s="358">
        <v>198800</v>
      </c>
      <c r="J52" s="359">
        <v>194250</v>
      </c>
      <c r="K52" s="359">
        <v>189519</v>
      </c>
      <c r="L52" s="359">
        <v>188778</v>
      </c>
      <c r="M52" s="360">
        <v>181376</v>
      </c>
    </row>
    <row r="53" spans="2:13" ht="27.75" customHeight="1" thickBot="1" x14ac:dyDescent="0.3">
      <c r="B53" s="1199" t="s">
        <v>45</v>
      </c>
      <c r="C53" s="1200"/>
      <c r="D53" s="110"/>
      <c r="E53" s="1201" t="s">
        <v>46</v>
      </c>
      <c r="F53" s="1201"/>
      <c r="G53" s="1201"/>
      <c r="H53" s="1202"/>
      <c r="I53" s="361">
        <v>98611</v>
      </c>
      <c r="J53" s="362">
        <v>103902</v>
      </c>
      <c r="K53" s="362">
        <v>104991</v>
      </c>
      <c r="L53" s="362">
        <v>92524</v>
      </c>
      <c r="M53" s="363">
        <v>81463</v>
      </c>
    </row>
    <row r="54" spans="2:13" ht="27.75" customHeight="1" x14ac:dyDescent="0.3">
      <c r="B54" s="111" t="s">
        <v>47</v>
      </c>
      <c r="C54" s="112"/>
      <c r="D54" s="112"/>
      <c r="E54" s="113"/>
      <c r="F54" s="113"/>
      <c r="G54" s="113"/>
      <c r="H54" s="113"/>
      <c r="I54" s="114"/>
      <c r="J54" s="114"/>
      <c r="K54" s="114"/>
      <c r="L54" s="114"/>
      <c r="M54" s="114"/>
    </row>
    <row r="55" spans="2:13" ht="12.75" x14ac:dyDescent="0.25"/>
  </sheetData>
  <sheetProtection algorithmName="SHA-512" hashValue="qLh9z4GBgUGcRYpJiE/uLhXPi8FzfZBepBeLNLXSbLWd2pMBE8X4yuF89/wslyzG/00veSnnDOF77bd7Pprs9g==" saltValue="Ghw3NtPprmtqO07Maw+3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W64"/>
  <sheetViews>
    <sheetView showGridLines="0" zoomScale="70" zoomScaleNormal="70" zoomScaleSheetLayoutView="100" workbookViewId="0">
      <selection activeCell="C60" sqref="C60:E60"/>
    </sheetView>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5" t="s">
        <v>48</v>
      </c>
    </row>
    <row r="54" spans="2:8" ht="29.25" customHeight="1" thickBot="1" x14ac:dyDescent="0.4">
      <c r="B54" s="116" t="s">
        <v>1</v>
      </c>
      <c r="C54" s="117"/>
      <c r="D54" s="117"/>
      <c r="E54" s="118" t="s">
        <v>2</v>
      </c>
      <c r="F54" s="119" t="s">
        <v>589</v>
      </c>
      <c r="G54" s="119" t="s">
        <v>590</v>
      </c>
      <c r="H54" s="120" t="s">
        <v>591</v>
      </c>
    </row>
    <row r="55" spans="2:8" ht="52.5" customHeight="1" x14ac:dyDescent="0.25">
      <c r="B55" s="121"/>
      <c r="C55" s="1211" t="s">
        <v>49</v>
      </c>
      <c r="D55" s="1211"/>
      <c r="E55" s="1212"/>
      <c r="F55" s="122">
        <v>8755</v>
      </c>
      <c r="G55" s="122">
        <v>9756</v>
      </c>
      <c r="H55" s="123">
        <v>10256</v>
      </c>
    </row>
    <row r="56" spans="2:8" ht="52.5" customHeight="1" x14ac:dyDescent="0.25">
      <c r="B56" s="124"/>
      <c r="C56" s="1213" t="s">
        <v>50</v>
      </c>
      <c r="D56" s="1213"/>
      <c r="E56" s="1214"/>
      <c r="F56" s="125">
        <v>5411</v>
      </c>
      <c r="G56" s="125">
        <v>6845</v>
      </c>
      <c r="H56" s="126">
        <v>9740</v>
      </c>
    </row>
    <row r="57" spans="2:8" ht="53.25" customHeight="1" x14ac:dyDescent="0.25">
      <c r="B57" s="124"/>
      <c r="C57" s="1215" t="s">
        <v>51</v>
      </c>
      <c r="D57" s="1215"/>
      <c r="E57" s="1216"/>
      <c r="F57" s="127">
        <v>8452</v>
      </c>
      <c r="G57" s="127">
        <v>9348</v>
      </c>
      <c r="H57" s="128">
        <v>9764</v>
      </c>
    </row>
    <row r="58" spans="2:8" ht="45.75" customHeight="1" x14ac:dyDescent="0.25">
      <c r="B58" s="129"/>
      <c r="C58" s="1203" t="s">
        <v>636</v>
      </c>
      <c r="D58" s="1204"/>
      <c r="E58" s="1205"/>
      <c r="F58" s="130">
        <v>2717</v>
      </c>
      <c r="G58" s="130">
        <v>3117</v>
      </c>
      <c r="H58" s="131">
        <v>3617</v>
      </c>
    </row>
    <row r="59" spans="2:8" ht="45.75" customHeight="1" x14ac:dyDescent="0.25">
      <c r="B59" s="129"/>
      <c r="C59" s="1203" t="s">
        <v>637</v>
      </c>
      <c r="D59" s="1204"/>
      <c r="E59" s="1205"/>
      <c r="F59" s="130">
        <v>1124</v>
      </c>
      <c r="G59" s="130">
        <v>1888</v>
      </c>
      <c r="H59" s="131">
        <v>1988</v>
      </c>
    </row>
    <row r="60" spans="2:8" ht="45.75" customHeight="1" x14ac:dyDescent="0.25">
      <c r="B60" s="129"/>
      <c r="C60" s="1203" t="s">
        <v>638</v>
      </c>
      <c r="D60" s="1204"/>
      <c r="E60" s="1205"/>
      <c r="F60" s="130">
        <v>1543</v>
      </c>
      <c r="G60" s="130">
        <v>1543</v>
      </c>
      <c r="H60" s="131">
        <v>1558</v>
      </c>
    </row>
    <row r="61" spans="2:8" ht="45.75" customHeight="1" x14ac:dyDescent="0.25">
      <c r="B61" s="129"/>
      <c r="C61" s="1203" t="s">
        <v>639</v>
      </c>
      <c r="D61" s="1204"/>
      <c r="E61" s="1205"/>
      <c r="F61" s="130">
        <v>1320</v>
      </c>
      <c r="G61" s="130">
        <v>986</v>
      </c>
      <c r="H61" s="131">
        <v>701</v>
      </c>
    </row>
    <row r="62" spans="2:8" ht="45.75" customHeight="1" thickBot="1" x14ac:dyDescent="0.3">
      <c r="B62" s="132"/>
      <c r="C62" s="1206" t="s">
        <v>640</v>
      </c>
      <c r="D62" s="1207"/>
      <c r="E62" s="1208"/>
      <c r="F62" s="133">
        <v>237</v>
      </c>
      <c r="G62" s="133">
        <v>239</v>
      </c>
      <c r="H62" s="134">
        <v>391</v>
      </c>
    </row>
    <row r="63" spans="2:8" ht="52.5" customHeight="1" thickBot="1" x14ac:dyDescent="0.3">
      <c r="B63" s="135"/>
      <c r="C63" s="1209" t="s">
        <v>52</v>
      </c>
      <c r="D63" s="1209"/>
      <c r="E63" s="1210"/>
      <c r="F63" s="136">
        <v>22618</v>
      </c>
      <c r="G63" s="136">
        <v>25948</v>
      </c>
      <c r="H63" s="137">
        <v>29760</v>
      </c>
    </row>
    <row r="64" spans="2:8" ht="12.75" x14ac:dyDescent="0.25"/>
  </sheetData>
  <sheetProtection algorithmName="SHA-512" hashValue="icsLi0e/g5nSgQDRKhg4QFezQxR5bmrKdJeGaGqYWQrDr7t6MXxYwKIv6+GlfM8Wp/rSx7hCadQgTsEYIk0rgQ==" saltValue="Cs8pS2wKmWWUcOp3oMSl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CY41" sqref="CY41"/>
    </sheetView>
  </sheetViews>
  <sheetFormatPr defaultColWidth="0" defaultRowHeight="0" customHeight="1" zeroHeight="1" x14ac:dyDescent="0.25"/>
  <cols>
    <col min="1" max="1" width="6.33203125" style="1217" customWidth="1"/>
    <col min="2" max="107" width="2.46484375" style="1217" customWidth="1"/>
    <col min="108" max="108" width="6.1328125" style="1219" customWidth="1"/>
    <col min="109" max="109" width="5.86328125" style="1218" customWidth="1"/>
    <col min="110" max="16384" width="8.6640625" style="1217" hidden="1"/>
  </cols>
  <sheetData>
    <row r="1" spans="1:109" ht="42.75" customHeight="1" x14ac:dyDescent="0.25">
      <c r="A1" s="1283"/>
      <c r="B1" s="1282"/>
      <c r="DD1" s="1217"/>
      <c r="DE1" s="1217"/>
    </row>
    <row r="2" spans="1:109" ht="25.5" customHeight="1" x14ac:dyDescent="0.2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2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2.75" x14ac:dyDescent="0.2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2.75" x14ac:dyDescent="0.2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2.75" x14ac:dyDescent="0.2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2.75" x14ac:dyDescent="0.2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2.75" x14ac:dyDescent="0.2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2.75" x14ac:dyDescent="0.2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2.75" x14ac:dyDescent="0.2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2.75" x14ac:dyDescent="0.2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2.75" x14ac:dyDescent="0.2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2.75" x14ac:dyDescent="0.2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2.75" x14ac:dyDescent="0.2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2.75" x14ac:dyDescent="0.25">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2.75" x14ac:dyDescent="0.25">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2.75" x14ac:dyDescent="0.25">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2.75" x14ac:dyDescent="0.25">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2.75" x14ac:dyDescent="0.25">
      <c r="DD19" s="1217"/>
      <c r="DE19" s="1217"/>
    </row>
    <row r="20" spans="1:109" ht="12.75" x14ac:dyDescent="0.25">
      <c r="DD20" s="1217"/>
      <c r="DE20" s="1217"/>
    </row>
    <row r="21" spans="1:109" ht="17.25" customHeight="1" x14ac:dyDescent="0.25">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25">
      <c r="B22" s="1218"/>
    </row>
    <row r="23" spans="1:109" ht="12.75" x14ac:dyDescent="0.25">
      <c r="B23" s="1218"/>
    </row>
    <row r="24" spans="1:109" ht="12.75" x14ac:dyDescent="0.25">
      <c r="B24" s="1218"/>
    </row>
    <row r="25" spans="1:109" ht="12.75" x14ac:dyDescent="0.25">
      <c r="B25" s="1218"/>
    </row>
    <row r="26" spans="1:109" ht="12.75" x14ac:dyDescent="0.25">
      <c r="B26" s="1218"/>
    </row>
    <row r="27" spans="1:109" ht="12.75" x14ac:dyDescent="0.25">
      <c r="B27" s="1218"/>
    </row>
    <row r="28" spans="1:109" ht="12.75" x14ac:dyDescent="0.25">
      <c r="B28" s="1218"/>
    </row>
    <row r="29" spans="1:109" ht="12.75" x14ac:dyDescent="0.25">
      <c r="B29" s="1218"/>
    </row>
    <row r="30" spans="1:109" ht="12.75" x14ac:dyDescent="0.25">
      <c r="B30" s="1218"/>
    </row>
    <row r="31" spans="1:109" ht="12.75" x14ac:dyDescent="0.25">
      <c r="B31" s="1218"/>
    </row>
    <row r="32" spans="1:109" ht="12.75" x14ac:dyDescent="0.25">
      <c r="B32" s="1218"/>
    </row>
    <row r="33" spans="2:109" ht="12.75" x14ac:dyDescent="0.25">
      <c r="B33" s="1218"/>
    </row>
    <row r="34" spans="2:109" ht="12.75" x14ac:dyDescent="0.25">
      <c r="B34" s="1218"/>
    </row>
    <row r="35" spans="2:109" ht="12.75" x14ac:dyDescent="0.25">
      <c r="B35" s="1218"/>
    </row>
    <row r="36" spans="2:109" ht="12.75" x14ac:dyDescent="0.25">
      <c r="B36" s="1218"/>
    </row>
    <row r="37" spans="2:109" ht="12.75" x14ac:dyDescent="0.25">
      <c r="B37" s="1218"/>
    </row>
    <row r="38" spans="2:109" ht="12.75" x14ac:dyDescent="0.25">
      <c r="B38" s="1218"/>
    </row>
    <row r="39" spans="2:109" ht="12.75" x14ac:dyDescent="0.2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2.75" x14ac:dyDescent="0.25">
      <c r="B40" s="1258"/>
      <c r="DD40" s="1258"/>
      <c r="DE40" s="1217"/>
    </row>
    <row r="41" spans="2:109" ht="16.149999999999999" x14ac:dyDescent="0.25">
      <c r="B41" s="1278" t="s">
        <v>653</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2.75" x14ac:dyDescent="0.25">
      <c r="B42" s="1218"/>
      <c r="G42" s="1254"/>
      <c r="I42" s="1253"/>
      <c r="J42" s="1253"/>
      <c r="K42" s="1253"/>
      <c r="AM42" s="1254"/>
      <c r="AN42" s="1254" t="s">
        <v>649</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5">
      <c r="B43" s="1218"/>
      <c r="AN43" s="1275" t="s">
        <v>652</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2.75" x14ac:dyDescent="0.25">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2.75" x14ac:dyDescent="0.25">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2.75" x14ac:dyDescent="0.25">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2.75" x14ac:dyDescent="0.25">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2.75" x14ac:dyDescent="0.2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2.75" x14ac:dyDescent="0.25">
      <c r="B49" s="1218"/>
      <c r="AN49" s="1217" t="s">
        <v>647</v>
      </c>
    </row>
    <row r="50" spans="1:109" ht="12.75" x14ac:dyDescent="0.2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587</v>
      </c>
      <c r="BQ50" s="1226"/>
      <c r="BR50" s="1226"/>
      <c r="BS50" s="1226"/>
      <c r="BT50" s="1226"/>
      <c r="BU50" s="1226"/>
      <c r="BV50" s="1226"/>
      <c r="BW50" s="1226"/>
      <c r="BX50" s="1226" t="s">
        <v>588</v>
      </c>
      <c r="BY50" s="1226"/>
      <c r="BZ50" s="1226"/>
      <c r="CA50" s="1226"/>
      <c r="CB50" s="1226"/>
      <c r="CC50" s="1226"/>
      <c r="CD50" s="1226"/>
      <c r="CE50" s="1226"/>
      <c r="CF50" s="1226" t="s">
        <v>589</v>
      </c>
      <c r="CG50" s="1226"/>
      <c r="CH50" s="1226"/>
      <c r="CI50" s="1226"/>
      <c r="CJ50" s="1226"/>
      <c r="CK50" s="1226"/>
      <c r="CL50" s="1226"/>
      <c r="CM50" s="1226"/>
      <c r="CN50" s="1226" t="s">
        <v>590</v>
      </c>
      <c r="CO50" s="1226"/>
      <c r="CP50" s="1226"/>
      <c r="CQ50" s="1226"/>
      <c r="CR50" s="1226"/>
      <c r="CS50" s="1226"/>
      <c r="CT50" s="1226"/>
      <c r="CU50" s="1226"/>
      <c r="CV50" s="1226" t="s">
        <v>591</v>
      </c>
      <c r="CW50" s="1226"/>
      <c r="CX50" s="1226"/>
      <c r="CY50" s="1226"/>
      <c r="CZ50" s="1226"/>
      <c r="DA50" s="1226"/>
      <c r="DB50" s="1226"/>
      <c r="DC50" s="1226"/>
    </row>
    <row r="51" spans="1:109" ht="13.5" customHeight="1" x14ac:dyDescent="0.25">
      <c r="B51" s="1218"/>
      <c r="G51" s="1233"/>
      <c r="H51" s="1233"/>
      <c r="I51" s="1266"/>
      <c r="J51" s="1266"/>
      <c r="K51" s="1232"/>
      <c r="L51" s="1232"/>
      <c r="M51" s="1232"/>
      <c r="N51" s="1232"/>
      <c r="AM51" s="1231"/>
      <c r="AN51" s="1225" t="s">
        <v>646</v>
      </c>
      <c r="AO51" s="1225"/>
      <c r="AP51" s="1225"/>
      <c r="AQ51" s="1225"/>
      <c r="AR51" s="1225"/>
      <c r="AS51" s="1225"/>
      <c r="AT51" s="1225"/>
      <c r="AU51" s="1225"/>
      <c r="AV51" s="1225"/>
      <c r="AW51" s="1225"/>
      <c r="AX51" s="1225"/>
      <c r="AY51" s="1225"/>
      <c r="AZ51" s="1225"/>
      <c r="BA51" s="1225"/>
      <c r="BB51" s="1225" t="s">
        <v>642</v>
      </c>
      <c r="BC51" s="1225"/>
      <c r="BD51" s="1225"/>
      <c r="BE51" s="1225"/>
      <c r="BF51" s="1225"/>
      <c r="BG51" s="1225"/>
      <c r="BH51" s="1225"/>
      <c r="BI51" s="1225"/>
      <c r="BJ51" s="1225"/>
      <c r="BK51" s="1225"/>
      <c r="BL51" s="1225"/>
      <c r="BM51" s="1225"/>
      <c r="BN51" s="1225"/>
      <c r="BO51" s="1225"/>
      <c r="BP51" s="1224">
        <v>118.9</v>
      </c>
      <c r="BQ51" s="1224"/>
      <c r="BR51" s="1224"/>
      <c r="BS51" s="1224"/>
      <c r="BT51" s="1224"/>
      <c r="BU51" s="1224"/>
      <c r="BV51" s="1224"/>
      <c r="BW51" s="1224"/>
      <c r="BX51" s="1224">
        <v>125.5</v>
      </c>
      <c r="BY51" s="1224"/>
      <c r="BZ51" s="1224"/>
      <c r="CA51" s="1224"/>
      <c r="CB51" s="1224"/>
      <c r="CC51" s="1224"/>
      <c r="CD51" s="1224"/>
      <c r="CE51" s="1224"/>
      <c r="CF51" s="1224">
        <v>124.8</v>
      </c>
      <c r="CG51" s="1224"/>
      <c r="CH51" s="1224"/>
      <c r="CI51" s="1224"/>
      <c r="CJ51" s="1224"/>
      <c r="CK51" s="1224"/>
      <c r="CL51" s="1224"/>
      <c r="CM51" s="1224"/>
      <c r="CN51" s="1224">
        <v>104.8</v>
      </c>
      <c r="CO51" s="1224"/>
      <c r="CP51" s="1224"/>
      <c r="CQ51" s="1224"/>
      <c r="CR51" s="1224"/>
      <c r="CS51" s="1224"/>
      <c r="CT51" s="1224"/>
      <c r="CU51" s="1224"/>
      <c r="CV51" s="1224">
        <v>94.9</v>
      </c>
      <c r="CW51" s="1224"/>
      <c r="CX51" s="1224"/>
      <c r="CY51" s="1224"/>
      <c r="CZ51" s="1224"/>
      <c r="DA51" s="1224"/>
      <c r="DB51" s="1224"/>
      <c r="DC51" s="1224"/>
    </row>
    <row r="52" spans="1:109" ht="12.75" x14ac:dyDescent="0.2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2.75" x14ac:dyDescent="0.2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651</v>
      </c>
      <c r="BC53" s="1225"/>
      <c r="BD53" s="1225"/>
      <c r="BE53" s="1225"/>
      <c r="BF53" s="1225"/>
      <c r="BG53" s="1225"/>
      <c r="BH53" s="1225"/>
      <c r="BI53" s="1225"/>
      <c r="BJ53" s="1225"/>
      <c r="BK53" s="1225"/>
      <c r="BL53" s="1225"/>
      <c r="BM53" s="1225"/>
      <c r="BN53" s="1225"/>
      <c r="BO53" s="1225"/>
      <c r="BP53" s="1224">
        <v>63.1</v>
      </c>
      <c r="BQ53" s="1224"/>
      <c r="BR53" s="1224"/>
      <c r="BS53" s="1224"/>
      <c r="BT53" s="1224"/>
      <c r="BU53" s="1224"/>
      <c r="BV53" s="1224"/>
      <c r="BW53" s="1224"/>
      <c r="BX53" s="1224">
        <v>64.2</v>
      </c>
      <c r="BY53" s="1224"/>
      <c r="BZ53" s="1224"/>
      <c r="CA53" s="1224"/>
      <c r="CB53" s="1224"/>
      <c r="CC53" s="1224"/>
      <c r="CD53" s="1224"/>
      <c r="CE53" s="1224"/>
      <c r="CF53" s="1224">
        <v>65.3</v>
      </c>
      <c r="CG53" s="1224"/>
      <c r="CH53" s="1224"/>
      <c r="CI53" s="1224"/>
      <c r="CJ53" s="1224"/>
      <c r="CK53" s="1224"/>
      <c r="CL53" s="1224"/>
      <c r="CM53" s="1224"/>
      <c r="CN53" s="1224">
        <v>65.599999999999994</v>
      </c>
      <c r="CO53" s="1224"/>
      <c r="CP53" s="1224"/>
      <c r="CQ53" s="1224"/>
      <c r="CR53" s="1224"/>
      <c r="CS53" s="1224"/>
      <c r="CT53" s="1224"/>
      <c r="CU53" s="1224"/>
      <c r="CV53" s="1224">
        <v>66.5</v>
      </c>
      <c r="CW53" s="1224"/>
      <c r="CX53" s="1224"/>
      <c r="CY53" s="1224"/>
      <c r="CZ53" s="1224"/>
      <c r="DA53" s="1224"/>
      <c r="DB53" s="1224"/>
      <c r="DC53" s="1224"/>
    </row>
    <row r="54" spans="1:109" ht="12.75" x14ac:dyDescent="0.2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2.75" x14ac:dyDescent="0.25">
      <c r="A55" s="1253"/>
      <c r="B55" s="1218"/>
      <c r="G55" s="1229"/>
      <c r="H55" s="1229"/>
      <c r="I55" s="1229"/>
      <c r="J55" s="1229"/>
      <c r="K55" s="1232"/>
      <c r="L55" s="1232"/>
      <c r="M55" s="1232"/>
      <c r="N55" s="1232"/>
      <c r="AN55" s="1226" t="s">
        <v>643</v>
      </c>
      <c r="AO55" s="1226"/>
      <c r="AP55" s="1226"/>
      <c r="AQ55" s="1226"/>
      <c r="AR55" s="1226"/>
      <c r="AS55" s="1226"/>
      <c r="AT55" s="1226"/>
      <c r="AU55" s="1226"/>
      <c r="AV55" s="1226"/>
      <c r="AW55" s="1226"/>
      <c r="AX55" s="1226"/>
      <c r="AY55" s="1226"/>
      <c r="AZ55" s="1226"/>
      <c r="BA55" s="1226"/>
      <c r="BB55" s="1225" t="s">
        <v>642</v>
      </c>
      <c r="BC55" s="1225"/>
      <c r="BD55" s="1225"/>
      <c r="BE55" s="1225"/>
      <c r="BF55" s="1225"/>
      <c r="BG55" s="1225"/>
      <c r="BH55" s="1225"/>
      <c r="BI55" s="1225"/>
      <c r="BJ55" s="1225"/>
      <c r="BK55" s="1225"/>
      <c r="BL55" s="1225"/>
      <c r="BM55" s="1225"/>
      <c r="BN55" s="1225"/>
      <c r="BO55" s="1225"/>
      <c r="BP55" s="1224">
        <v>34</v>
      </c>
      <c r="BQ55" s="1224"/>
      <c r="BR55" s="1224"/>
      <c r="BS55" s="1224"/>
      <c r="BT55" s="1224"/>
      <c r="BU55" s="1224"/>
      <c r="BV55" s="1224"/>
      <c r="BW55" s="1224"/>
      <c r="BX55" s="1224">
        <v>33.9</v>
      </c>
      <c r="BY55" s="1224"/>
      <c r="BZ55" s="1224"/>
      <c r="CA55" s="1224"/>
      <c r="CB55" s="1224"/>
      <c r="CC55" s="1224"/>
      <c r="CD55" s="1224"/>
      <c r="CE55" s="1224"/>
      <c r="CF55" s="1224">
        <v>31.5</v>
      </c>
      <c r="CG55" s="1224"/>
      <c r="CH55" s="1224"/>
      <c r="CI55" s="1224"/>
      <c r="CJ55" s="1224"/>
      <c r="CK55" s="1224"/>
      <c r="CL55" s="1224"/>
      <c r="CM55" s="1224"/>
      <c r="CN55" s="1224">
        <v>23.4</v>
      </c>
      <c r="CO55" s="1224"/>
      <c r="CP55" s="1224"/>
      <c r="CQ55" s="1224"/>
      <c r="CR55" s="1224"/>
      <c r="CS55" s="1224"/>
      <c r="CT55" s="1224"/>
      <c r="CU55" s="1224"/>
      <c r="CV55" s="1224">
        <v>18.2</v>
      </c>
      <c r="CW55" s="1224"/>
      <c r="CX55" s="1224"/>
      <c r="CY55" s="1224"/>
      <c r="CZ55" s="1224"/>
      <c r="DA55" s="1224"/>
      <c r="DB55" s="1224"/>
      <c r="DC55" s="1224"/>
    </row>
    <row r="56" spans="1:109" ht="12.75" x14ac:dyDescent="0.2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2.75" x14ac:dyDescent="0.2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651</v>
      </c>
      <c r="BC57" s="1225"/>
      <c r="BD57" s="1225"/>
      <c r="BE57" s="1225"/>
      <c r="BF57" s="1225"/>
      <c r="BG57" s="1225"/>
      <c r="BH57" s="1225"/>
      <c r="BI57" s="1225"/>
      <c r="BJ57" s="1225"/>
      <c r="BK57" s="1225"/>
      <c r="BL57" s="1225"/>
      <c r="BM57" s="1225"/>
      <c r="BN57" s="1225"/>
      <c r="BO57" s="1225"/>
      <c r="BP57" s="1224">
        <v>61.1</v>
      </c>
      <c r="BQ57" s="1224"/>
      <c r="BR57" s="1224"/>
      <c r="BS57" s="1224"/>
      <c r="BT57" s="1224"/>
      <c r="BU57" s="1224"/>
      <c r="BV57" s="1224"/>
      <c r="BW57" s="1224"/>
      <c r="BX57" s="1224">
        <v>61.9</v>
      </c>
      <c r="BY57" s="1224"/>
      <c r="BZ57" s="1224"/>
      <c r="CA57" s="1224"/>
      <c r="CB57" s="1224"/>
      <c r="CC57" s="1224"/>
      <c r="CD57" s="1224"/>
      <c r="CE57" s="1224"/>
      <c r="CF57" s="1224">
        <v>62.7</v>
      </c>
      <c r="CG57" s="1224"/>
      <c r="CH57" s="1224"/>
      <c r="CI57" s="1224"/>
      <c r="CJ57" s="1224"/>
      <c r="CK57" s="1224"/>
      <c r="CL57" s="1224"/>
      <c r="CM57" s="1224"/>
      <c r="CN57" s="1224">
        <v>63.9</v>
      </c>
      <c r="CO57" s="1224"/>
      <c r="CP57" s="1224"/>
      <c r="CQ57" s="1224"/>
      <c r="CR57" s="1224"/>
      <c r="CS57" s="1224"/>
      <c r="CT57" s="1224"/>
      <c r="CU57" s="1224"/>
      <c r="CV57" s="1224">
        <v>64.8</v>
      </c>
      <c r="CW57" s="1224"/>
      <c r="CX57" s="1224"/>
      <c r="CY57" s="1224"/>
      <c r="CZ57" s="1224"/>
      <c r="DA57" s="1224"/>
      <c r="DB57" s="1224"/>
      <c r="DC57" s="1224"/>
      <c r="DD57" s="1264"/>
      <c r="DE57" s="1259"/>
    </row>
    <row r="58" spans="1:109" s="1253" customFormat="1" ht="12.75" x14ac:dyDescent="0.2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2.75" x14ac:dyDescent="0.2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2.75" x14ac:dyDescent="0.2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2.75" x14ac:dyDescent="0.2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2.75" x14ac:dyDescent="0.2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149999999999999" x14ac:dyDescent="0.25">
      <c r="B63" s="1257" t="s">
        <v>650</v>
      </c>
    </row>
    <row r="64" spans="1:109" ht="12.75" x14ac:dyDescent="0.25">
      <c r="B64" s="1218"/>
      <c r="G64" s="1254"/>
      <c r="I64" s="1256"/>
      <c r="J64" s="1256"/>
      <c r="K64" s="1256"/>
      <c r="L64" s="1256"/>
      <c r="M64" s="1256"/>
      <c r="N64" s="1255"/>
      <c r="AM64" s="1254"/>
      <c r="AN64" s="1254" t="s">
        <v>649</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2.75" x14ac:dyDescent="0.25">
      <c r="B65" s="1218"/>
      <c r="AN65" s="1252" t="s">
        <v>648</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2.75" x14ac:dyDescent="0.2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2.75" x14ac:dyDescent="0.2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2.75" x14ac:dyDescent="0.2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2.75" x14ac:dyDescent="0.2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2.75" x14ac:dyDescent="0.2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2.75" x14ac:dyDescent="0.25">
      <c r="B71" s="1218"/>
      <c r="G71" s="1239"/>
      <c r="I71" s="1242"/>
      <c r="J71" s="1241"/>
      <c r="K71" s="1241"/>
      <c r="L71" s="1240"/>
      <c r="M71" s="1241"/>
      <c r="N71" s="1240"/>
      <c r="AM71" s="1239"/>
      <c r="AN71" s="1217" t="s">
        <v>647</v>
      </c>
    </row>
    <row r="72" spans="2:107" ht="12.75" x14ac:dyDescent="0.2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587</v>
      </c>
      <c r="BQ72" s="1226"/>
      <c r="BR72" s="1226"/>
      <c r="BS72" s="1226"/>
      <c r="BT72" s="1226"/>
      <c r="BU72" s="1226"/>
      <c r="BV72" s="1226"/>
      <c r="BW72" s="1226"/>
      <c r="BX72" s="1226" t="s">
        <v>588</v>
      </c>
      <c r="BY72" s="1226"/>
      <c r="BZ72" s="1226"/>
      <c r="CA72" s="1226"/>
      <c r="CB72" s="1226"/>
      <c r="CC72" s="1226"/>
      <c r="CD72" s="1226"/>
      <c r="CE72" s="1226"/>
      <c r="CF72" s="1226" t="s">
        <v>589</v>
      </c>
      <c r="CG72" s="1226"/>
      <c r="CH72" s="1226"/>
      <c r="CI72" s="1226"/>
      <c r="CJ72" s="1226"/>
      <c r="CK72" s="1226"/>
      <c r="CL72" s="1226"/>
      <c r="CM72" s="1226"/>
      <c r="CN72" s="1226" t="s">
        <v>590</v>
      </c>
      <c r="CO72" s="1226"/>
      <c r="CP72" s="1226"/>
      <c r="CQ72" s="1226"/>
      <c r="CR72" s="1226"/>
      <c r="CS72" s="1226"/>
      <c r="CT72" s="1226"/>
      <c r="CU72" s="1226"/>
      <c r="CV72" s="1226" t="s">
        <v>591</v>
      </c>
      <c r="CW72" s="1226"/>
      <c r="CX72" s="1226"/>
      <c r="CY72" s="1226"/>
      <c r="CZ72" s="1226"/>
      <c r="DA72" s="1226"/>
      <c r="DB72" s="1226"/>
      <c r="DC72" s="1226"/>
    </row>
    <row r="73" spans="2:107" ht="12.75" x14ac:dyDescent="0.25">
      <c r="B73" s="1218"/>
      <c r="G73" s="1233"/>
      <c r="H73" s="1233"/>
      <c r="I73" s="1233"/>
      <c r="J73" s="1233"/>
      <c r="K73" s="1230"/>
      <c r="L73" s="1230"/>
      <c r="M73" s="1230"/>
      <c r="N73" s="1230"/>
      <c r="AM73" s="1231"/>
      <c r="AN73" s="1225" t="s">
        <v>646</v>
      </c>
      <c r="AO73" s="1225"/>
      <c r="AP73" s="1225"/>
      <c r="AQ73" s="1225"/>
      <c r="AR73" s="1225"/>
      <c r="AS73" s="1225"/>
      <c r="AT73" s="1225"/>
      <c r="AU73" s="1225"/>
      <c r="AV73" s="1225"/>
      <c r="AW73" s="1225"/>
      <c r="AX73" s="1225"/>
      <c r="AY73" s="1225"/>
      <c r="AZ73" s="1225"/>
      <c r="BA73" s="1225"/>
      <c r="BB73" s="1225" t="s">
        <v>645</v>
      </c>
      <c r="BC73" s="1225"/>
      <c r="BD73" s="1225"/>
      <c r="BE73" s="1225"/>
      <c r="BF73" s="1225"/>
      <c r="BG73" s="1225"/>
      <c r="BH73" s="1225"/>
      <c r="BI73" s="1225"/>
      <c r="BJ73" s="1225"/>
      <c r="BK73" s="1225"/>
      <c r="BL73" s="1225"/>
      <c r="BM73" s="1225"/>
      <c r="BN73" s="1225"/>
      <c r="BO73" s="1225"/>
      <c r="BP73" s="1224">
        <v>118.9</v>
      </c>
      <c r="BQ73" s="1224"/>
      <c r="BR73" s="1224"/>
      <c r="BS73" s="1224"/>
      <c r="BT73" s="1224"/>
      <c r="BU73" s="1224"/>
      <c r="BV73" s="1224"/>
      <c r="BW73" s="1224"/>
      <c r="BX73" s="1224">
        <v>125.5</v>
      </c>
      <c r="BY73" s="1224"/>
      <c r="BZ73" s="1224"/>
      <c r="CA73" s="1224"/>
      <c r="CB73" s="1224"/>
      <c r="CC73" s="1224"/>
      <c r="CD73" s="1224"/>
      <c r="CE73" s="1224"/>
      <c r="CF73" s="1224">
        <v>124.8</v>
      </c>
      <c r="CG73" s="1224"/>
      <c r="CH73" s="1224"/>
      <c r="CI73" s="1224"/>
      <c r="CJ73" s="1224"/>
      <c r="CK73" s="1224"/>
      <c r="CL73" s="1224"/>
      <c r="CM73" s="1224"/>
      <c r="CN73" s="1224">
        <v>104.8</v>
      </c>
      <c r="CO73" s="1224"/>
      <c r="CP73" s="1224"/>
      <c r="CQ73" s="1224"/>
      <c r="CR73" s="1224"/>
      <c r="CS73" s="1224"/>
      <c r="CT73" s="1224"/>
      <c r="CU73" s="1224"/>
      <c r="CV73" s="1224">
        <v>94.9</v>
      </c>
      <c r="CW73" s="1224"/>
      <c r="CX73" s="1224"/>
      <c r="CY73" s="1224"/>
      <c r="CZ73" s="1224"/>
      <c r="DA73" s="1224"/>
      <c r="DB73" s="1224"/>
      <c r="DC73" s="1224"/>
    </row>
    <row r="74" spans="2:107" ht="12.75" x14ac:dyDescent="0.2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2.75" x14ac:dyDescent="0.2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644</v>
      </c>
      <c r="BC75" s="1225"/>
      <c r="BD75" s="1225"/>
      <c r="BE75" s="1225"/>
      <c r="BF75" s="1225"/>
      <c r="BG75" s="1225"/>
      <c r="BH75" s="1225"/>
      <c r="BI75" s="1225"/>
      <c r="BJ75" s="1225"/>
      <c r="BK75" s="1225"/>
      <c r="BL75" s="1225"/>
      <c r="BM75" s="1225"/>
      <c r="BN75" s="1225"/>
      <c r="BO75" s="1225"/>
      <c r="BP75" s="1224">
        <v>9.6</v>
      </c>
      <c r="BQ75" s="1224"/>
      <c r="BR75" s="1224"/>
      <c r="BS75" s="1224"/>
      <c r="BT75" s="1224"/>
      <c r="BU75" s="1224"/>
      <c r="BV75" s="1224"/>
      <c r="BW75" s="1224"/>
      <c r="BX75" s="1224">
        <v>8.5</v>
      </c>
      <c r="BY75" s="1224"/>
      <c r="BZ75" s="1224"/>
      <c r="CA75" s="1224"/>
      <c r="CB75" s="1224"/>
      <c r="CC75" s="1224"/>
      <c r="CD75" s="1224"/>
      <c r="CE75" s="1224"/>
      <c r="CF75" s="1224">
        <v>7.7</v>
      </c>
      <c r="CG75" s="1224"/>
      <c r="CH75" s="1224"/>
      <c r="CI75" s="1224"/>
      <c r="CJ75" s="1224"/>
      <c r="CK75" s="1224"/>
      <c r="CL75" s="1224"/>
      <c r="CM75" s="1224"/>
      <c r="CN75" s="1224">
        <v>7.5</v>
      </c>
      <c r="CO75" s="1224"/>
      <c r="CP75" s="1224"/>
      <c r="CQ75" s="1224"/>
      <c r="CR75" s="1224"/>
      <c r="CS75" s="1224"/>
      <c r="CT75" s="1224"/>
      <c r="CU75" s="1224"/>
      <c r="CV75" s="1224">
        <v>8</v>
      </c>
      <c r="CW75" s="1224"/>
      <c r="CX75" s="1224"/>
      <c r="CY75" s="1224"/>
      <c r="CZ75" s="1224"/>
      <c r="DA75" s="1224"/>
      <c r="DB75" s="1224"/>
      <c r="DC75" s="1224"/>
    </row>
    <row r="76" spans="2:107" ht="12.75" x14ac:dyDescent="0.2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2.75" x14ac:dyDescent="0.25">
      <c r="B77" s="1218"/>
      <c r="G77" s="1229"/>
      <c r="H77" s="1229"/>
      <c r="I77" s="1229"/>
      <c r="J77" s="1229"/>
      <c r="K77" s="1230"/>
      <c r="L77" s="1230"/>
      <c r="M77" s="1230"/>
      <c r="N77" s="1230"/>
      <c r="AN77" s="1226" t="s">
        <v>643</v>
      </c>
      <c r="AO77" s="1226"/>
      <c r="AP77" s="1226"/>
      <c r="AQ77" s="1226"/>
      <c r="AR77" s="1226"/>
      <c r="AS77" s="1226"/>
      <c r="AT77" s="1226"/>
      <c r="AU77" s="1226"/>
      <c r="AV77" s="1226"/>
      <c r="AW77" s="1226"/>
      <c r="AX77" s="1226"/>
      <c r="AY77" s="1226"/>
      <c r="AZ77" s="1226"/>
      <c r="BA77" s="1226"/>
      <c r="BB77" s="1225" t="s">
        <v>642</v>
      </c>
      <c r="BC77" s="1225"/>
      <c r="BD77" s="1225"/>
      <c r="BE77" s="1225"/>
      <c r="BF77" s="1225"/>
      <c r="BG77" s="1225"/>
      <c r="BH77" s="1225"/>
      <c r="BI77" s="1225"/>
      <c r="BJ77" s="1225"/>
      <c r="BK77" s="1225"/>
      <c r="BL77" s="1225"/>
      <c r="BM77" s="1225"/>
      <c r="BN77" s="1225"/>
      <c r="BO77" s="1225"/>
      <c r="BP77" s="1224">
        <v>34</v>
      </c>
      <c r="BQ77" s="1224"/>
      <c r="BR77" s="1224"/>
      <c r="BS77" s="1224"/>
      <c r="BT77" s="1224"/>
      <c r="BU77" s="1224"/>
      <c r="BV77" s="1224"/>
      <c r="BW77" s="1224"/>
      <c r="BX77" s="1224">
        <v>33.9</v>
      </c>
      <c r="BY77" s="1224"/>
      <c r="BZ77" s="1224"/>
      <c r="CA77" s="1224"/>
      <c r="CB77" s="1224"/>
      <c r="CC77" s="1224"/>
      <c r="CD77" s="1224"/>
      <c r="CE77" s="1224"/>
      <c r="CF77" s="1224">
        <v>31.5</v>
      </c>
      <c r="CG77" s="1224"/>
      <c r="CH77" s="1224"/>
      <c r="CI77" s="1224"/>
      <c r="CJ77" s="1224"/>
      <c r="CK77" s="1224"/>
      <c r="CL77" s="1224"/>
      <c r="CM77" s="1224"/>
      <c r="CN77" s="1224">
        <v>23.4</v>
      </c>
      <c r="CO77" s="1224"/>
      <c r="CP77" s="1224"/>
      <c r="CQ77" s="1224"/>
      <c r="CR77" s="1224"/>
      <c r="CS77" s="1224"/>
      <c r="CT77" s="1224"/>
      <c r="CU77" s="1224"/>
      <c r="CV77" s="1224">
        <v>18.2</v>
      </c>
      <c r="CW77" s="1224"/>
      <c r="CX77" s="1224"/>
      <c r="CY77" s="1224"/>
      <c r="CZ77" s="1224"/>
      <c r="DA77" s="1224"/>
      <c r="DB77" s="1224"/>
      <c r="DC77" s="1224"/>
    </row>
    <row r="78" spans="2:107" ht="12.75" x14ac:dyDescent="0.2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2.75" x14ac:dyDescent="0.2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641</v>
      </c>
      <c r="BC79" s="1225"/>
      <c r="BD79" s="1225"/>
      <c r="BE79" s="1225"/>
      <c r="BF79" s="1225"/>
      <c r="BG79" s="1225"/>
      <c r="BH79" s="1225"/>
      <c r="BI79" s="1225"/>
      <c r="BJ79" s="1225"/>
      <c r="BK79" s="1225"/>
      <c r="BL79" s="1225"/>
      <c r="BM79" s="1225"/>
      <c r="BN79" s="1225"/>
      <c r="BO79" s="1225"/>
      <c r="BP79" s="1224">
        <v>5.9</v>
      </c>
      <c r="BQ79" s="1224"/>
      <c r="BR79" s="1224"/>
      <c r="BS79" s="1224"/>
      <c r="BT79" s="1224"/>
      <c r="BU79" s="1224"/>
      <c r="BV79" s="1224"/>
      <c r="BW79" s="1224"/>
      <c r="BX79" s="1224">
        <v>5.7</v>
      </c>
      <c r="BY79" s="1224"/>
      <c r="BZ79" s="1224"/>
      <c r="CA79" s="1224"/>
      <c r="CB79" s="1224"/>
      <c r="CC79" s="1224"/>
      <c r="CD79" s="1224"/>
      <c r="CE79" s="1224"/>
      <c r="CF79" s="1224">
        <v>5.4</v>
      </c>
      <c r="CG79" s="1224"/>
      <c r="CH79" s="1224"/>
      <c r="CI79" s="1224"/>
      <c r="CJ79" s="1224"/>
      <c r="CK79" s="1224"/>
      <c r="CL79" s="1224"/>
      <c r="CM79" s="1224"/>
      <c r="CN79" s="1224">
        <v>5.2</v>
      </c>
      <c r="CO79" s="1224"/>
      <c r="CP79" s="1224"/>
      <c r="CQ79" s="1224"/>
      <c r="CR79" s="1224"/>
      <c r="CS79" s="1224"/>
      <c r="CT79" s="1224"/>
      <c r="CU79" s="1224"/>
      <c r="CV79" s="1224">
        <v>5.2</v>
      </c>
      <c r="CW79" s="1224"/>
      <c r="CX79" s="1224"/>
      <c r="CY79" s="1224"/>
      <c r="CZ79" s="1224"/>
      <c r="DA79" s="1224"/>
      <c r="DB79" s="1224"/>
      <c r="DC79" s="1224"/>
    </row>
    <row r="80" spans="2:107" ht="12.75" x14ac:dyDescent="0.2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2.75" x14ac:dyDescent="0.25">
      <c r="B81" s="1218"/>
    </row>
    <row r="82" spans="2:109" ht="16.149999999999999" x14ac:dyDescent="0.2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2.75" x14ac:dyDescent="0.2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2.75" x14ac:dyDescent="0.25">
      <c r="DD84" s="1217"/>
      <c r="DE84" s="1217"/>
    </row>
    <row r="85" spans="2:109" ht="12.75" x14ac:dyDescent="0.25">
      <c r="DD85" s="1217"/>
      <c r="DE85" s="1217"/>
    </row>
  </sheetData>
  <sheetProtection algorithmName="SHA-512" hashValue="Ost+/jJVlg/Kz4EN+r95AXfPa53k6eaPFQMt9tSOD/gPF646JAhlGDPXqDdcJCN1MF4/I8ffcYmcXjDG1dVZQg==" saltValue="gcjewQ3Xg6EwCJ0YgVSYh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BL74" sqref="BL74"/>
    </sheetView>
  </sheetViews>
  <sheetFormatPr defaultColWidth="0" defaultRowHeight="13.5" customHeight="1" zeroHeight="1" x14ac:dyDescent="0.25"/>
  <cols>
    <col min="1" max="34" width="2.46484375" style="260" customWidth="1"/>
    <col min="35" max="122" width="2.46484375" style="259" customWidth="1"/>
    <col min="123" max="16384" width="2.46484375" style="259" hidden="1"/>
  </cols>
  <sheetData>
    <row r="1" spans="1:34"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2.75" x14ac:dyDescent="0.25">
      <c r="S2" s="259"/>
      <c r="AH2" s="259"/>
    </row>
    <row r="3" spans="1:34"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2.75" x14ac:dyDescent="0.25"/>
    <row r="5" spans="1:34" ht="12.75" x14ac:dyDescent="0.25"/>
    <row r="6" spans="1:34" ht="12.75" x14ac:dyDescent="0.25"/>
    <row r="7" spans="1:34" ht="12.75" x14ac:dyDescent="0.25"/>
    <row r="8" spans="1:34" ht="12.75" x14ac:dyDescent="0.25"/>
    <row r="9" spans="1:34" ht="12.75" x14ac:dyDescent="0.25">
      <c r="AH9" s="259"/>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59"/>
    </row>
    <row r="18" spans="12:34" ht="12.75" x14ac:dyDescent="0.25"/>
    <row r="19" spans="12:34" ht="12.75" x14ac:dyDescent="0.25"/>
    <row r="20" spans="12:34" ht="12.75" x14ac:dyDescent="0.25">
      <c r="AH20" s="259"/>
    </row>
    <row r="21" spans="12:34" ht="12.75" x14ac:dyDescent="0.25">
      <c r="AH21" s="259"/>
    </row>
    <row r="22" spans="12:34" ht="12.75" x14ac:dyDescent="0.25"/>
    <row r="23" spans="12:34" ht="12.75" x14ac:dyDescent="0.25"/>
    <row r="24" spans="12:34" ht="12.75" x14ac:dyDescent="0.25">
      <c r="Q24" s="259"/>
    </row>
    <row r="25" spans="12:34" ht="12.75" x14ac:dyDescent="0.25"/>
    <row r="26" spans="12:34" ht="12.75" x14ac:dyDescent="0.25"/>
    <row r="27" spans="12:34" ht="12.75" x14ac:dyDescent="0.25"/>
    <row r="28" spans="12:34" ht="12.75" x14ac:dyDescent="0.25">
      <c r="O28" s="259"/>
      <c r="T28" s="259"/>
      <c r="AH28" s="259"/>
    </row>
    <row r="29" spans="12:34" ht="12.75" x14ac:dyDescent="0.25"/>
    <row r="30" spans="12:34" ht="12.75" x14ac:dyDescent="0.25"/>
    <row r="31" spans="12:34" ht="12.75" x14ac:dyDescent="0.25">
      <c r="Q31" s="259"/>
    </row>
    <row r="32" spans="12:34" ht="12.75" x14ac:dyDescent="0.25">
      <c r="L32" s="259"/>
    </row>
    <row r="33" spans="2:34" ht="12.75" x14ac:dyDescent="0.25">
      <c r="C33" s="259"/>
      <c r="E33" s="259"/>
      <c r="G33" s="259"/>
      <c r="I33" s="259"/>
      <c r="X33" s="259"/>
    </row>
    <row r="34" spans="2:34" ht="12.75" x14ac:dyDescent="0.25">
      <c r="B34" s="259"/>
      <c r="P34" s="259"/>
      <c r="R34" s="259"/>
      <c r="T34" s="259"/>
    </row>
    <row r="35" spans="2:34" ht="12.75" x14ac:dyDescent="0.25">
      <c r="D35" s="259"/>
      <c r="W35" s="259"/>
      <c r="AC35" s="259"/>
      <c r="AD35" s="259"/>
      <c r="AE35" s="259"/>
      <c r="AF35" s="259"/>
      <c r="AG35" s="259"/>
      <c r="AH35" s="259"/>
    </row>
    <row r="36" spans="2:34" ht="12.75" x14ac:dyDescent="0.25">
      <c r="H36" s="259"/>
      <c r="J36" s="259"/>
      <c r="K36" s="259"/>
      <c r="M36" s="259"/>
      <c r="Y36" s="259"/>
      <c r="Z36" s="259"/>
      <c r="AA36" s="259"/>
      <c r="AB36" s="259"/>
      <c r="AC36" s="259"/>
      <c r="AD36" s="259"/>
      <c r="AE36" s="259"/>
      <c r="AF36" s="259"/>
      <c r="AG36" s="259"/>
      <c r="AH36" s="259"/>
    </row>
    <row r="37" spans="2:34" ht="12.75" x14ac:dyDescent="0.25">
      <c r="AH37" s="259"/>
    </row>
    <row r="38" spans="2:34" ht="12.75" x14ac:dyDescent="0.25">
      <c r="AG38" s="259"/>
      <c r="AH38" s="259"/>
    </row>
    <row r="39" spans="2:34" ht="12.75" x14ac:dyDescent="0.25"/>
    <row r="40" spans="2:34" ht="12.75" x14ac:dyDescent="0.25">
      <c r="X40" s="259"/>
    </row>
    <row r="41" spans="2:34" ht="12.75" x14ac:dyDescent="0.25">
      <c r="R41" s="259"/>
    </row>
    <row r="42" spans="2:34" ht="12.75" x14ac:dyDescent="0.25">
      <c r="W42" s="259"/>
    </row>
    <row r="43" spans="2:34" ht="12.75" x14ac:dyDescent="0.25">
      <c r="Y43" s="259"/>
      <c r="Z43" s="259"/>
      <c r="AA43" s="259"/>
      <c r="AB43" s="259"/>
      <c r="AC43" s="259"/>
      <c r="AD43" s="259"/>
      <c r="AE43" s="259"/>
      <c r="AF43" s="259"/>
      <c r="AG43" s="259"/>
      <c r="AH43" s="259"/>
    </row>
    <row r="44" spans="2:34" ht="12.75" x14ac:dyDescent="0.25">
      <c r="AH44" s="259"/>
    </row>
    <row r="45" spans="2:34" ht="12.75" x14ac:dyDescent="0.25">
      <c r="X45" s="259"/>
    </row>
    <row r="46" spans="2:34" ht="12.75" x14ac:dyDescent="0.25"/>
    <row r="47" spans="2:34" ht="12.75" x14ac:dyDescent="0.25"/>
    <row r="48" spans="2:34" ht="12.75" x14ac:dyDescent="0.25">
      <c r="W48" s="259"/>
      <c r="Y48" s="259"/>
      <c r="Z48" s="259"/>
      <c r="AA48" s="259"/>
      <c r="AB48" s="259"/>
      <c r="AC48" s="259"/>
      <c r="AD48" s="259"/>
      <c r="AE48" s="259"/>
      <c r="AF48" s="259"/>
      <c r="AG48" s="259"/>
      <c r="AH48" s="259"/>
    </row>
    <row r="49" spans="28:34" ht="12.75" x14ac:dyDescent="0.25"/>
    <row r="50" spans="28:34" ht="12.75" x14ac:dyDescent="0.25">
      <c r="AE50" s="259"/>
      <c r="AF50" s="259"/>
      <c r="AG50" s="259"/>
      <c r="AH50" s="259"/>
    </row>
    <row r="51" spans="28:34" ht="12.75" x14ac:dyDescent="0.25">
      <c r="AC51" s="259"/>
      <c r="AD51" s="259"/>
      <c r="AE51" s="259"/>
      <c r="AF51" s="259"/>
      <c r="AG51" s="259"/>
      <c r="AH51" s="259"/>
    </row>
    <row r="52" spans="28:34" ht="12.75" x14ac:dyDescent="0.25"/>
    <row r="53" spans="28:34" ht="12.75" x14ac:dyDescent="0.25">
      <c r="AF53" s="259"/>
      <c r="AG53" s="259"/>
      <c r="AH53" s="259"/>
    </row>
    <row r="54" spans="28:34" ht="12.75" x14ac:dyDescent="0.25">
      <c r="AH54" s="259"/>
    </row>
    <row r="55" spans="28:34" ht="12.75" x14ac:dyDescent="0.25"/>
    <row r="56" spans="28:34" ht="12.75" x14ac:dyDescent="0.25">
      <c r="AB56" s="259"/>
      <c r="AC56" s="259"/>
      <c r="AD56" s="259"/>
      <c r="AE56" s="259"/>
      <c r="AF56" s="259"/>
      <c r="AG56" s="259"/>
      <c r="AH56" s="259"/>
    </row>
    <row r="57" spans="28:34" ht="12.75" x14ac:dyDescent="0.25">
      <c r="AH57" s="259"/>
    </row>
    <row r="58" spans="28:34" ht="12.75" x14ac:dyDescent="0.25">
      <c r="AH58" s="259"/>
    </row>
    <row r="59" spans="28:34" ht="12.75" x14ac:dyDescent="0.25"/>
    <row r="60" spans="28:34" ht="12.75" x14ac:dyDescent="0.25"/>
    <row r="61" spans="28:34" ht="12.75" x14ac:dyDescent="0.25"/>
    <row r="62" spans="28:34" ht="12.75" x14ac:dyDescent="0.25"/>
    <row r="63" spans="28:34" ht="12.75" x14ac:dyDescent="0.25">
      <c r="AH63" s="259"/>
    </row>
    <row r="64" spans="28:34" ht="12.75" x14ac:dyDescent="0.25">
      <c r="AG64" s="259"/>
      <c r="AH64" s="259"/>
    </row>
    <row r="65" spans="28:34" ht="12.75" x14ac:dyDescent="0.25"/>
    <row r="66" spans="28:34" ht="12.75" x14ac:dyDescent="0.25"/>
    <row r="67" spans="28:34" ht="12.75" x14ac:dyDescent="0.25"/>
    <row r="68" spans="28:34" ht="12.75" x14ac:dyDescent="0.25">
      <c r="AB68" s="259"/>
      <c r="AC68" s="259"/>
      <c r="AD68" s="259"/>
      <c r="AE68" s="259"/>
      <c r="AF68" s="259"/>
      <c r="AG68" s="259"/>
      <c r="AH68" s="259"/>
    </row>
    <row r="69" spans="28:34" ht="12.75" x14ac:dyDescent="0.25">
      <c r="AF69" s="259"/>
      <c r="AG69" s="259"/>
      <c r="AH69" s="259"/>
    </row>
    <row r="70" spans="28:34" ht="12.75" x14ac:dyDescent="0.25"/>
    <row r="71" spans="28:34" ht="12.75" x14ac:dyDescent="0.25"/>
    <row r="72" spans="28:34" ht="12.75" x14ac:dyDescent="0.25"/>
    <row r="73" spans="28:34" ht="12.75" x14ac:dyDescent="0.25"/>
    <row r="74" spans="28:34" ht="12.75" x14ac:dyDescent="0.25"/>
    <row r="75" spans="28:34" ht="12.75" x14ac:dyDescent="0.25">
      <c r="AH75" s="259"/>
    </row>
    <row r="76" spans="28:34" ht="12.75" x14ac:dyDescent="0.25">
      <c r="AF76" s="259"/>
      <c r="AG76" s="259"/>
      <c r="AH76" s="259"/>
    </row>
    <row r="77" spans="28:34" ht="12.75" x14ac:dyDescent="0.25">
      <c r="AG77" s="259"/>
      <c r="AH77" s="259"/>
    </row>
    <row r="78" spans="28:34" ht="12.75" x14ac:dyDescent="0.25"/>
    <row r="79" spans="28:34" ht="12.75" x14ac:dyDescent="0.25"/>
    <row r="80" spans="28:34" ht="12.75" x14ac:dyDescent="0.25"/>
    <row r="81" spans="25:34" ht="12.75" x14ac:dyDescent="0.25"/>
    <row r="82" spans="25:34" ht="12.75" x14ac:dyDescent="0.25">
      <c r="Y82" s="259"/>
    </row>
    <row r="83" spans="25:34" ht="12.75" x14ac:dyDescent="0.25">
      <c r="Y83" s="259"/>
      <c r="Z83" s="259"/>
      <c r="AA83" s="259"/>
      <c r="AB83" s="259"/>
      <c r="AC83" s="259"/>
      <c r="AD83" s="259"/>
      <c r="AE83" s="259"/>
      <c r="AF83" s="259"/>
      <c r="AG83" s="259"/>
      <c r="AH83" s="259"/>
    </row>
    <row r="84" spans="25:34" ht="12.75" x14ac:dyDescent="0.25"/>
    <row r="85" spans="25:34" ht="12.75" x14ac:dyDescent="0.25"/>
    <row r="86" spans="25:34" ht="12.75" x14ac:dyDescent="0.25"/>
    <row r="87" spans="25:34" ht="12.75" x14ac:dyDescent="0.25"/>
    <row r="88" spans="25:34" ht="12.75" x14ac:dyDescent="0.25">
      <c r="AH88" s="259"/>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9"/>
      <c r="AG94" s="259"/>
      <c r="AH94" s="259"/>
    </row>
    <row r="95" spans="25:34" ht="13.5" customHeight="1" x14ac:dyDescent="0.25">
      <c r="AH95" s="259"/>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9"/>
    </row>
    <row r="102" spans="33:34" ht="13.5" customHeight="1" x14ac:dyDescent="0.25"/>
    <row r="103" spans="33:34" ht="13.5" customHeight="1" x14ac:dyDescent="0.25"/>
    <row r="104" spans="33:34" ht="13.5" customHeight="1" x14ac:dyDescent="0.25">
      <c r="AG104" s="259"/>
      <c r="AH104" s="259"/>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9"/>
    </row>
    <row r="117" spans="34:122" ht="13.5" customHeight="1" x14ac:dyDescent="0.25"/>
    <row r="118" spans="34:122" ht="13.5" customHeight="1" x14ac:dyDescent="0.25"/>
    <row r="119" spans="34:122" ht="13.5" customHeight="1" x14ac:dyDescent="0.25"/>
    <row r="120" spans="34:122" ht="13.5" customHeight="1" x14ac:dyDescent="0.25">
      <c r="AH120" s="259"/>
    </row>
    <row r="121" spans="34:122" ht="13.5" customHeight="1" x14ac:dyDescent="0.25">
      <c r="AH121" s="259"/>
    </row>
    <row r="122" spans="34:122" ht="13.5" customHeight="1" x14ac:dyDescent="0.25"/>
    <row r="123" spans="34:122" ht="13.5" customHeight="1" x14ac:dyDescent="0.25"/>
    <row r="124" spans="34:122" ht="13.5" customHeight="1" x14ac:dyDescent="0.25"/>
    <row r="125" spans="34:122" ht="13.5" customHeight="1" x14ac:dyDescent="0.25">
      <c r="DR125" s="259" t="s">
        <v>534</v>
      </c>
    </row>
  </sheetData>
  <sheetProtection algorithmName="SHA-512" hashValue="eLp+X5RECfzA6Ie+FWq2SzBlAtBDJ2TFfGrVLHzNavVDV639uC+4hM4SPA4vFtAbOjWjBHILc4zI6/KmWBsI7Q==" saltValue="MVxpPsZcL9ah0+eccrWw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25"/>
  <cols>
    <col min="1" max="34" width="2.46484375" style="260" customWidth="1"/>
    <col min="35" max="122" width="2.46484375" style="259" customWidth="1"/>
    <col min="123" max="16384" width="2.46484375" style="259" hidden="1"/>
  </cols>
  <sheetData>
    <row r="1" spans="2:34"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2.75" x14ac:dyDescent="0.25">
      <c r="S2" s="259"/>
      <c r="AH2" s="259"/>
    </row>
    <row r="3" spans="2:34"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2.75" x14ac:dyDescent="0.25"/>
    <row r="5" spans="2:34" ht="12.75" x14ac:dyDescent="0.25"/>
    <row r="6" spans="2:34" ht="12.75" x14ac:dyDescent="0.25"/>
    <row r="7" spans="2:34" ht="12.75" x14ac:dyDescent="0.25"/>
    <row r="8" spans="2:34" ht="12.75" x14ac:dyDescent="0.25"/>
    <row r="9" spans="2:34" ht="12.75" x14ac:dyDescent="0.25">
      <c r="AH9" s="259"/>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59"/>
    </row>
    <row r="18" spans="12:34" ht="12.75" x14ac:dyDescent="0.25"/>
    <row r="19" spans="12:34" ht="12.75" x14ac:dyDescent="0.25"/>
    <row r="20" spans="12:34" ht="12.75" x14ac:dyDescent="0.25">
      <c r="AH20" s="259"/>
    </row>
    <row r="21" spans="12:34" ht="12.75" x14ac:dyDescent="0.25">
      <c r="AH21" s="259"/>
    </row>
    <row r="22" spans="12:34" ht="12.75" x14ac:dyDescent="0.25"/>
    <row r="23" spans="12:34" ht="12.75" x14ac:dyDescent="0.25"/>
    <row r="24" spans="12:34" ht="12.75" x14ac:dyDescent="0.25">
      <c r="Q24" s="259"/>
    </row>
    <row r="25" spans="12:34" ht="12.75" x14ac:dyDescent="0.25"/>
    <row r="26" spans="12:34" ht="12.75" x14ac:dyDescent="0.25"/>
    <row r="27" spans="12:34" ht="12.75" x14ac:dyDescent="0.25"/>
    <row r="28" spans="12:34" ht="12.75" x14ac:dyDescent="0.25">
      <c r="O28" s="259"/>
      <c r="T28" s="259"/>
      <c r="AH28" s="259"/>
    </row>
    <row r="29" spans="12:34" ht="12.75" x14ac:dyDescent="0.25"/>
    <row r="30" spans="12:34" ht="12.75" x14ac:dyDescent="0.25"/>
    <row r="31" spans="12:34" ht="12.75" x14ac:dyDescent="0.25">
      <c r="Q31" s="259"/>
    </row>
    <row r="32" spans="12:34" ht="12.75" x14ac:dyDescent="0.25">
      <c r="L32" s="259"/>
    </row>
    <row r="33" spans="2:34" ht="12.75" x14ac:dyDescent="0.25">
      <c r="C33" s="259"/>
      <c r="E33" s="259"/>
      <c r="G33" s="259"/>
      <c r="I33" s="259"/>
      <c r="X33" s="259"/>
    </row>
    <row r="34" spans="2:34" ht="12.75" x14ac:dyDescent="0.25">
      <c r="B34" s="259"/>
      <c r="P34" s="259"/>
      <c r="R34" s="259"/>
      <c r="T34" s="259"/>
    </row>
    <row r="35" spans="2:34" ht="12.75" x14ac:dyDescent="0.25">
      <c r="D35" s="259"/>
      <c r="W35" s="259"/>
      <c r="AC35" s="259"/>
      <c r="AD35" s="259"/>
      <c r="AE35" s="259"/>
      <c r="AF35" s="259"/>
      <c r="AG35" s="259"/>
      <c r="AH35" s="259"/>
    </row>
    <row r="36" spans="2:34" ht="12.75" x14ac:dyDescent="0.25">
      <c r="H36" s="259"/>
      <c r="J36" s="259"/>
      <c r="K36" s="259"/>
      <c r="M36" s="259"/>
      <c r="Y36" s="259"/>
      <c r="Z36" s="259"/>
      <c r="AA36" s="259"/>
      <c r="AB36" s="259"/>
      <c r="AC36" s="259"/>
      <c r="AD36" s="259"/>
      <c r="AE36" s="259"/>
      <c r="AF36" s="259"/>
      <c r="AG36" s="259"/>
      <c r="AH36" s="259"/>
    </row>
    <row r="37" spans="2:34" ht="12.75" x14ac:dyDescent="0.25">
      <c r="AH37" s="259"/>
    </row>
    <row r="38" spans="2:34" ht="12.75" x14ac:dyDescent="0.25">
      <c r="AG38" s="259"/>
      <c r="AH38" s="259"/>
    </row>
    <row r="39" spans="2:34" ht="12.75" x14ac:dyDescent="0.25"/>
    <row r="40" spans="2:34" ht="12.75" x14ac:dyDescent="0.25">
      <c r="X40" s="259"/>
    </row>
    <row r="41" spans="2:34" ht="12.75" x14ac:dyDescent="0.25">
      <c r="R41" s="259"/>
    </row>
    <row r="42" spans="2:34" ht="12.75" x14ac:dyDescent="0.25">
      <c r="W42" s="259"/>
    </row>
    <row r="43" spans="2:34" ht="12.75" x14ac:dyDescent="0.25">
      <c r="Y43" s="259"/>
      <c r="Z43" s="259"/>
      <c r="AA43" s="259"/>
      <c r="AB43" s="259"/>
      <c r="AC43" s="259"/>
      <c r="AD43" s="259"/>
      <c r="AE43" s="259"/>
      <c r="AF43" s="259"/>
      <c r="AG43" s="259"/>
      <c r="AH43" s="259"/>
    </row>
    <row r="44" spans="2:34" ht="12.75" x14ac:dyDescent="0.25">
      <c r="AH44" s="259"/>
    </row>
    <row r="45" spans="2:34" ht="12.75" x14ac:dyDescent="0.25">
      <c r="X45" s="259"/>
    </row>
    <row r="46" spans="2:34" ht="12.75" x14ac:dyDescent="0.25"/>
    <row r="47" spans="2:34" ht="12.75" x14ac:dyDescent="0.25"/>
    <row r="48" spans="2:34" ht="12.75" x14ac:dyDescent="0.25">
      <c r="W48" s="259"/>
      <c r="Y48" s="259"/>
      <c r="Z48" s="259"/>
      <c r="AA48" s="259"/>
      <c r="AB48" s="259"/>
      <c r="AC48" s="259"/>
      <c r="AD48" s="259"/>
      <c r="AE48" s="259"/>
      <c r="AF48" s="259"/>
      <c r="AG48" s="259"/>
      <c r="AH48" s="259"/>
    </row>
    <row r="49" spans="28:34" ht="12.75" x14ac:dyDescent="0.25"/>
    <row r="50" spans="28:34" ht="12.75" x14ac:dyDescent="0.25">
      <c r="AE50" s="259"/>
      <c r="AF50" s="259"/>
      <c r="AG50" s="259"/>
      <c r="AH50" s="259"/>
    </row>
    <row r="51" spans="28:34" ht="12.75" x14ac:dyDescent="0.25">
      <c r="AC51" s="259"/>
      <c r="AD51" s="259"/>
      <c r="AE51" s="259"/>
      <c r="AF51" s="259"/>
      <c r="AG51" s="259"/>
      <c r="AH51" s="259"/>
    </row>
    <row r="52" spans="28:34" ht="12.75" x14ac:dyDescent="0.25"/>
    <row r="53" spans="28:34" ht="12.75" x14ac:dyDescent="0.25">
      <c r="AF53" s="259"/>
      <c r="AG53" s="259"/>
      <c r="AH53" s="259"/>
    </row>
    <row r="54" spans="28:34" ht="12.75" x14ac:dyDescent="0.25">
      <c r="AH54" s="259"/>
    </row>
    <row r="55" spans="28:34" ht="12.75" x14ac:dyDescent="0.25"/>
    <row r="56" spans="28:34" ht="12.75" x14ac:dyDescent="0.25">
      <c r="AB56" s="259"/>
      <c r="AC56" s="259"/>
      <c r="AD56" s="259"/>
      <c r="AE56" s="259"/>
      <c r="AF56" s="259"/>
      <c r="AG56" s="259"/>
      <c r="AH56" s="259"/>
    </row>
    <row r="57" spans="28:34" ht="12.75" x14ac:dyDescent="0.25">
      <c r="AH57" s="259"/>
    </row>
    <row r="58" spans="28:34" ht="12.75" x14ac:dyDescent="0.25">
      <c r="AH58" s="259"/>
    </row>
    <row r="59" spans="28:34" ht="12.75" x14ac:dyDescent="0.25">
      <c r="AG59" s="259"/>
      <c r="AH59" s="259"/>
    </row>
    <row r="60" spans="28:34" ht="12.75" x14ac:dyDescent="0.25"/>
    <row r="61" spans="28:34" ht="12.75" x14ac:dyDescent="0.25"/>
    <row r="62" spans="28:34" ht="12.75" x14ac:dyDescent="0.25"/>
    <row r="63" spans="28:34" ht="12.75" x14ac:dyDescent="0.25">
      <c r="AH63" s="259"/>
    </row>
    <row r="64" spans="28:34" ht="12.75" x14ac:dyDescent="0.25">
      <c r="AG64" s="259"/>
      <c r="AH64" s="259"/>
    </row>
    <row r="65" spans="28:34" ht="12.75" x14ac:dyDescent="0.25"/>
    <row r="66" spans="28:34" ht="12.75" x14ac:dyDescent="0.25"/>
    <row r="67" spans="28:34" ht="12.75" x14ac:dyDescent="0.25"/>
    <row r="68" spans="28:34" ht="12.75" x14ac:dyDescent="0.25">
      <c r="AB68" s="259"/>
      <c r="AC68" s="259"/>
      <c r="AD68" s="259"/>
      <c r="AE68" s="259"/>
      <c r="AF68" s="259"/>
      <c r="AG68" s="259"/>
      <c r="AH68" s="259"/>
    </row>
    <row r="69" spans="28:34" ht="12.75" x14ac:dyDescent="0.25">
      <c r="AF69" s="259"/>
      <c r="AG69" s="259"/>
      <c r="AH69" s="259"/>
    </row>
    <row r="70" spans="28:34" ht="12.75" x14ac:dyDescent="0.25"/>
    <row r="71" spans="28:34" ht="12.75" x14ac:dyDescent="0.25"/>
    <row r="72" spans="28:34" ht="12.75" x14ac:dyDescent="0.25"/>
    <row r="73" spans="28:34" ht="12.75" x14ac:dyDescent="0.25"/>
    <row r="74" spans="28:34" ht="12.75" x14ac:dyDescent="0.25"/>
    <row r="75" spans="28:34" ht="12.75" x14ac:dyDescent="0.25">
      <c r="AH75" s="259"/>
    </row>
    <row r="76" spans="28:34" ht="12.75" x14ac:dyDescent="0.25">
      <c r="AF76" s="259"/>
      <c r="AG76" s="259"/>
      <c r="AH76" s="259"/>
    </row>
    <row r="77" spans="28:34" ht="12.75" x14ac:dyDescent="0.25">
      <c r="AG77" s="259"/>
      <c r="AH77" s="259"/>
    </row>
    <row r="78" spans="28:34" ht="12.75" x14ac:dyDescent="0.25"/>
    <row r="79" spans="28:34" ht="12.75" x14ac:dyDescent="0.25"/>
    <row r="80" spans="28:34" ht="12.75" x14ac:dyDescent="0.25"/>
    <row r="81" spans="25:34" ht="12.75" x14ac:dyDescent="0.25"/>
    <row r="82" spans="25:34" ht="12.75" x14ac:dyDescent="0.25">
      <c r="Y82" s="259"/>
    </row>
    <row r="83" spans="25:34" ht="12.75" x14ac:dyDescent="0.25">
      <c r="Y83" s="259"/>
      <c r="Z83" s="259"/>
      <c r="AA83" s="259"/>
      <c r="AB83" s="259"/>
      <c r="AC83" s="259"/>
      <c r="AD83" s="259"/>
      <c r="AE83" s="259"/>
      <c r="AF83" s="259"/>
      <c r="AG83" s="259"/>
      <c r="AH83" s="259"/>
    </row>
    <row r="84" spans="25:34" ht="12.75" x14ac:dyDescent="0.25"/>
    <row r="85" spans="25:34" ht="12.75" x14ac:dyDescent="0.25"/>
    <row r="86" spans="25:34" ht="12.75" x14ac:dyDescent="0.25"/>
    <row r="87" spans="25:34" ht="12.75" x14ac:dyDescent="0.25"/>
    <row r="88" spans="25:34" ht="12.75" x14ac:dyDescent="0.25">
      <c r="AH88" s="259"/>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9"/>
      <c r="AG94" s="259"/>
      <c r="AH94" s="259"/>
    </row>
    <row r="95" spans="25:34" ht="13.5" customHeight="1" x14ac:dyDescent="0.25">
      <c r="AH95" s="259"/>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9"/>
    </row>
    <row r="102" spans="33:34" ht="13.5" customHeight="1" x14ac:dyDescent="0.25"/>
    <row r="103" spans="33:34" ht="13.5" customHeight="1" x14ac:dyDescent="0.25"/>
    <row r="104" spans="33:34" ht="13.5" customHeight="1" x14ac:dyDescent="0.25">
      <c r="AG104" s="259"/>
      <c r="AH104" s="259"/>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9"/>
    </row>
    <row r="117" spans="34:122" ht="13.5" customHeight="1" x14ac:dyDescent="0.25"/>
    <row r="118" spans="34:122" ht="13.5" customHeight="1" x14ac:dyDescent="0.25"/>
    <row r="119" spans="34:122" ht="13.5" customHeight="1" x14ac:dyDescent="0.25"/>
    <row r="120" spans="34:122" ht="13.5" customHeight="1" x14ac:dyDescent="0.25">
      <c r="AH120" s="259"/>
    </row>
    <row r="121" spans="34:122" ht="13.5" customHeight="1" x14ac:dyDescent="0.25">
      <c r="AH121" s="259"/>
    </row>
    <row r="122" spans="34:122" ht="13.5" customHeight="1" x14ac:dyDescent="0.25"/>
    <row r="123" spans="34:122" ht="13.5" customHeight="1" x14ac:dyDescent="0.25"/>
    <row r="124" spans="34:122" ht="13.5" customHeight="1" x14ac:dyDescent="0.25"/>
    <row r="125" spans="34:122" ht="13.5" customHeight="1" x14ac:dyDescent="0.25">
      <c r="DR125" s="259" t="s">
        <v>654</v>
      </c>
    </row>
  </sheetData>
  <sheetProtection algorithmName="SHA-512" hashValue="4TFMODzCigZ22a0xMotPEeGQg8bg7wT5orXRZz2LfQrYBy08tuCmF0mF52ryLnUFR5a1MqN0RbLLmgRtnDSXtA==" saltValue="Kl21k8kcQ3b2nQldrg9h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44" customWidth="1"/>
    <col min="2" max="8" width="13.3984375" style="144" customWidth="1"/>
    <col min="9" max="16384" width="11.1328125" style="144"/>
  </cols>
  <sheetData>
    <row r="1" spans="1:8" x14ac:dyDescent="0.25">
      <c r="A1" s="138"/>
      <c r="B1" s="139"/>
      <c r="C1" s="140"/>
      <c r="D1" s="141"/>
      <c r="E1" s="142"/>
      <c r="F1" s="142"/>
      <c r="G1" s="142"/>
      <c r="H1" s="143"/>
    </row>
    <row r="2" spans="1:8" x14ac:dyDescent="0.25">
      <c r="A2" s="145"/>
      <c r="B2" s="146"/>
      <c r="C2" s="147"/>
      <c r="D2" s="148" t="s">
        <v>53</v>
      </c>
      <c r="E2" s="149"/>
      <c r="F2" s="150" t="s">
        <v>584</v>
      </c>
      <c r="G2" s="151"/>
      <c r="H2" s="152"/>
    </row>
    <row r="3" spans="1:8" x14ac:dyDescent="0.25">
      <c r="A3" s="148" t="s">
        <v>577</v>
      </c>
      <c r="B3" s="153"/>
      <c r="C3" s="154"/>
      <c r="D3" s="155">
        <v>54567</v>
      </c>
      <c r="E3" s="156"/>
      <c r="F3" s="157">
        <v>46457</v>
      </c>
      <c r="G3" s="158"/>
      <c r="H3" s="159"/>
    </row>
    <row r="4" spans="1:8" x14ac:dyDescent="0.25">
      <c r="A4" s="160"/>
      <c r="B4" s="161"/>
      <c r="C4" s="162"/>
      <c r="D4" s="163">
        <v>23865</v>
      </c>
      <c r="E4" s="164"/>
      <c r="F4" s="165">
        <v>24020</v>
      </c>
      <c r="G4" s="166"/>
      <c r="H4" s="167"/>
    </row>
    <row r="5" spans="1:8" x14ac:dyDescent="0.25">
      <c r="A5" s="148" t="s">
        <v>579</v>
      </c>
      <c r="B5" s="153"/>
      <c r="C5" s="154"/>
      <c r="D5" s="155">
        <v>60641</v>
      </c>
      <c r="E5" s="156"/>
      <c r="F5" s="157">
        <v>51849</v>
      </c>
      <c r="G5" s="158"/>
      <c r="H5" s="159"/>
    </row>
    <row r="6" spans="1:8" x14ac:dyDescent="0.25">
      <c r="A6" s="160"/>
      <c r="B6" s="161"/>
      <c r="C6" s="162"/>
      <c r="D6" s="163">
        <v>34776</v>
      </c>
      <c r="E6" s="164"/>
      <c r="F6" s="165">
        <v>26326</v>
      </c>
      <c r="G6" s="166"/>
      <c r="H6" s="167"/>
    </row>
    <row r="7" spans="1:8" x14ac:dyDescent="0.25">
      <c r="A7" s="148" t="s">
        <v>580</v>
      </c>
      <c r="B7" s="153"/>
      <c r="C7" s="154"/>
      <c r="D7" s="155">
        <v>60486</v>
      </c>
      <c r="E7" s="156"/>
      <c r="F7" s="157">
        <v>52191</v>
      </c>
      <c r="G7" s="158"/>
      <c r="H7" s="159"/>
    </row>
    <row r="8" spans="1:8" x14ac:dyDescent="0.25">
      <c r="A8" s="160"/>
      <c r="B8" s="161"/>
      <c r="C8" s="162"/>
      <c r="D8" s="163">
        <v>31234</v>
      </c>
      <c r="E8" s="164"/>
      <c r="F8" s="165">
        <v>26807</v>
      </c>
      <c r="G8" s="166"/>
      <c r="H8" s="167"/>
    </row>
    <row r="9" spans="1:8" x14ac:dyDescent="0.25">
      <c r="A9" s="148" t="s">
        <v>581</v>
      </c>
      <c r="B9" s="153"/>
      <c r="C9" s="154"/>
      <c r="D9" s="155">
        <v>80960</v>
      </c>
      <c r="E9" s="156"/>
      <c r="F9" s="157">
        <v>48105</v>
      </c>
      <c r="G9" s="158"/>
      <c r="H9" s="159"/>
    </row>
    <row r="10" spans="1:8" x14ac:dyDescent="0.25">
      <c r="A10" s="160"/>
      <c r="B10" s="161"/>
      <c r="C10" s="162"/>
      <c r="D10" s="163">
        <v>46026</v>
      </c>
      <c r="E10" s="164"/>
      <c r="F10" s="165">
        <v>24072</v>
      </c>
      <c r="G10" s="166"/>
      <c r="H10" s="167"/>
    </row>
    <row r="11" spans="1:8" x14ac:dyDescent="0.25">
      <c r="A11" s="148" t="s">
        <v>582</v>
      </c>
      <c r="B11" s="153"/>
      <c r="C11" s="154"/>
      <c r="D11" s="155">
        <v>62828</v>
      </c>
      <c r="E11" s="156"/>
      <c r="F11" s="157">
        <v>47446</v>
      </c>
      <c r="G11" s="158"/>
      <c r="H11" s="159"/>
    </row>
    <row r="12" spans="1:8" x14ac:dyDescent="0.25">
      <c r="A12" s="160"/>
      <c r="B12" s="161"/>
      <c r="C12" s="168"/>
      <c r="D12" s="163">
        <v>37975</v>
      </c>
      <c r="E12" s="164"/>
      <c r="F12" s="165">
        <v>24371</v>
      </c>
      <c r="G12" s="166"/>
      <c r="H12" s="167"/>
    </row>
    <row r="13" spans="1:8" x14ac:dyDescent="0.25">
      <c r="A13" s="148"/>
      <c r="B13" s="153"/>
      <c r="C13" s="169"/>
      <c r="D13" s="170">
        <v>63896</v>
      </c>
      <c r="E13" s="171"/>
      <c r="F13" s="172">
        <v>49210</v>
      </c>
      <c r="G13" s="173"/>
      <c r="H13" s="159"/>
    </row>
    <row r="14" spans="1:8" x14ac:dyDescent="0.25">
      <c r="A14" s="160"/>
      <c r="B14" s="161"/>
      <c r="C14" s="162"/>
      <c r="D14" s="163">
        <v>34775</v>
      </c>
      <c r="E14" s="164"/>
      <c r="F14" s="165">
        <v>25119</v>
      </c>
      <c r="G14" s="166"/>
      <c r="H14" s="167"/>
    </row>
    <row r="17" spans="1:11" x14ac:dyDescent="0.25">
      <c r="A17" s="144" t="s">
        <v>54</v>
      </c>
    </row>
    <row r="18" spans="1:11" x14ac:dyDescent="0.2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5">
      <c r="A19" s="174" t="s">
        <v>55</v>
      </c>
      <c r="B19" s="174">
        <f>ROUND(VALUE(SUBSTITUTE(実質収支比率等に係る経年分析!F$48,"▲","-")),2)</f>
        <v>2.14</v>
      </c>
      <c r="C19" s="174">
        <f>ROUND(VALUE(SUBSTITUTE(実質収支比率等に係る経年分析!G$48,"▲","-")),2)</f>
        <v>2.73</v>
      </c>
      <c r="D19" s="174">
        <f>ROUND(VALUE(SUBSTITUTE(実質収支比率等に係る経年分析!H$48,"▲","-")),2)</f>
        <v>2.5499999999999998</v>
      </c>
      <c r="E19" s="174">
        <f>ROUND(VALUE(SUBSTITUTE(実質収支比率等に係る経年分析!I$48,"▲","-")),2)</f>
        <v>3.23</v>
      </c>
      <c r="F19" s="174">
        <f>ROUND(VALUE(SUBSTITUTE(実質収支比率等に係る経年分析!J$48,"▲","-")),2)</f>
        <v>3.42</v>
      </c>
    </row>
    <row r="20" spans="1:11" x14ac:dyDescent="0.25">
      <c r="A20" s="174" t="s">
        <v>56</v>
      </c>
      <c r="B20" s="174">
        <f>ROUND(VALUE(SUBSTITUTE(実質収支比率等に係る経年分析!F$47,"▲","-")),2)</f>
        <v>8.14</v>
      </c>
      <c r="C20" s="174">
        <f>ROUND(VALUE(SUBSTITUTE(実質収支比率等に係る経年分析!G$47,"▲","-")),2)</f>
        <v>7.24</v>
      </c>
      <c r="D20" s="174">
        <f>ROUND(VALUE(SUBSTITUTE(実質収支比率等に係る経年分析!H$47,"▲","-")),2)</f>
        <v>8.59</v>
      </c>
      <c r="E20" s="174">
        <f>ROUND(VALUE(SUBSTITUTE(実質収支比率等に係る経年分析!I$47,"▲","-")),2)</f>
        <v>9.18</v>
      </c>
      <c r="F20" s="174">
        <f>ROUND(VALUE(SUBSTITUTE(実質収支比率等に係る経年分析!J$47,"▲","-")),2)</f>
        <v>9.92</v>
      </c>
    </row>
    <row r="21" spans="1:11" x14ac:dyDescent="0.25">
      <c r="A21" s="174" t="s">
        <v>57</v>
      </c>
      <c r="B21" s="174">
        <f>IF(ISNUMBER(VALUE(SUBSTITUTE(実質収支比率等に係る経年分析!F$49,"▲","-"))),ROUND(VALUE(SUBSTITUTE(実質収支比率等に係る経年分析!F$49,"▲","-")),2),NA())</f>
        <v>1.54</v>
      </c>
      <c r="C21" s="174">
        <f>IF(ISNUMBER(VALUE(SUBSTITUTE(実質収支比率等に係る経年分析!G$49,"▲","-"))),ROUND(VALUE(SUBSTITUTE(実質収支比率等に係る経年分析!G$49,"▲","-")),2),NA())</f>
        <v>-0.32</v>
      </c>
      <c r="D21" s="174">
        <f>IF(ISNUMBER(VALUE(SUBSTITUTE(実質収支比率等に係る経年分析!H$49,"▲","-"))),ROUND(VALUE(SUBSTITUTE(実質収支比率等に係る経年分析!H$49,"▲","-")),2),NA())</f>
        <v>1.21</v>
      </c>
      <c r="E21" s="174">
        <f>IF(ISNUMBER(VALUE(SUBSTITUTE(実質収支比率等に係る経年分析!I$49,"▲","-"))),ROUND(VALUE(SUBSTITUTE(実質収支比率等に係る経年分析!I$49,"▲","-")),2),NA())</f>
        <v>1.72</v>
      </c>
      <c r="F21" s="174">
        <f>IF(ISNUMBER(VALUE(SUBSTITUTE(実質収支比率等に係る経年分析!J$49,"▲","-"))),ROUND(VALUE(SUBSTITUTE(実質収支比率等に係る経年分析!J$49,"▲","-")),2),NA())</f>
        <v>0.6</v>
      </c>
    </row>
    <row r="24" spans="1:11" x14ac:dyDescent="0.25">
      <c r="A24" s="144" t="s">
        <v>58</v>
      </c>
    </row>
    <row r="25" spans="1:11" x14ac:dyDescent="0.2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5">
      <c r="A26" s="175"/>
      <c r="B26" s="175" t="s">
        <v>59</v>
      </c>
      <c r="C26" s="175" t="s">
        <v>60</v>
      </c>
      <c r="D26" s="175" t="s">
        <v>59</v>
      </c>
      <c r="E26" s="175" t="s">
        <v>60</v>
      </c>
      <c r="F26" s="175" t="s">
        <v>59</v>
      </c>
      <c r="G26" s="175" t="s">
        <v>60</v>
      </c>
      <c r="H26" s="175" t="s">
        <v>59</v>
      </c>
      <c r="I26" s="175" t="s">
        <v>60</v>
      </c>
      <c r="J26" s="175" t="s">
        <v>59</v>
      </c>
      <c r="K26" s="175" t="s">
        <v>60</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str">
        <f>IF(連結実質赤字比率に係る赤字・黒字の構成分析!C$41="",NA(),連結実質赤字比率に係る赤字・黒字の構成分析!C$41)</f>
        <v>富山市競輪事業特別会計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0.15</v>
      </c>
    </row>
    <row r="30" spans="1:11" x14ac:dyDescent="0.25">
      <c r="A30" s="175" t="str">
        <f>IF(連結実質赤字比率に係る赤字・黒字の構成分析!C$40="",NA(),連結実質赤字比率に係る赤字・黒字の構成分析!C$40)</f>
        <v>富山市介護保険事業特別会計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1.24</v>
      </c>
    </row>
    <row r="31" spans="1:11" x14ac:dyDescent="0.25">
      <c r="A31" s="175" t="str">
        <f>IF(連結実質赤字比率に係る赤字・黒字の構成分析!C$39="",NA(),連結実質赤字比率に係る赤字・黒字の構成分析!C$39)</f>
        <v>富山市企業団地造成事業特別会計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1.41</v>
      </c>
    </row>
    <row r="32" spans="1:11" x14ac:dyDescent="0.25">
      <c r="A32" s="175" t="str">
        <f>IF(連結実質赤字比率に係る赤字・黒字の構成分析!C$38="",NA(),連結実質赤字比率に係る赤字・黒字の構成分析!C$38)</f>
        <v>富山市病院事業会計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1.65</v>
      </c>
    </row>
    <row r="33" spans="1:16" x14ac:dyDescent="0.25">
      <c r="A33" s="175" t="str">
        <f>IF(連結実質赤字比率に係る赤字・黒字の構成分析!C$37="",NA(),連結実質赤字比率に係る赤字・黒字の構成分析!C$37)</f>
        <v>富山市水道事業会計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2.0299999999999998</v>
      </c>
    </row>
    <row r="34" spans="1:16" x14ac:dyDescent="0.25">
      <c r="A34" s="175" t="str">
        <f>IF(連結実質赤字比率に係る赤字・黒字の構成分析!C$36="",NA(),連結実質赤字比率に係る赤字・黒字の構成分析!C$36)</f>
        <v>富山市工業用水道事業会計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2.2400000000000002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2.2400000000000002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2.4500000000000002</v>
      </c>
    </row>
    <row r="35" spans="1:16" x14ac:dyDescent="0.25">
      <c r="A35" s="175" t="str">
        <f>IF(連結実質赤字比率に係る赤字・黒字の構成分析!C$35="",NA(),連結実質赤字比率に係る赤字・黒字の構成分析!C$35)</f>
        <v>富山市公共下水道事業会計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2.5299999999999998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3.15</v>
      </c>
    </row>
    <row r="36" spans="1:16" x14ac:dyDescent="0.2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3.39</v>
      </c>
    </row>
    <row r="39" spans="1:16" x14ac:dyDescent="0.25">
      <c r="A39" s="144" t="s">
        <v>61</v>
      </c>
    </row>
    <row r="40" spans="1:16" x14ac:dyDescent="0.2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5">
      <c r="A42" s="176" t="s">
        <v>64</v>
      </c>
      <c r="B42" s="176"/>
      <c r="C42" s="176"/>
      <c r="D42" s="176">
        <f>'実質公債費比率（分子）の構造'!K$52</f>
        <v>23492</v>
      </c>
      <c r="E42" s="176"/>
      <c r="F42" s="176"/>
      <c r="G42" s="176">
        <f>'実質公債費比率（分子）の構造'!L$52</f>
        <v>23549</v>
      </c>
      <c r="H42" s="176"/>
      <c r="I42" s="176"/>
      <c r="J42" s="176">
        <f>'実質公債費比率（分子）の構造'!M$52</f>
        <v>23178</v>
      </c>
      <c r="K42" s="176"/>
      <c r="L42" s="176"/>
      <c r="M42" s="176">
        <f>'実質公債費比率（分子）の構造'!N$52</f>
        <v>22246</v>
      </c>
      <c r="N42" s="176"/>
      <c r="O42" s="176"/>
      <c r="P42" s="176">
        <f>'実質公債費比率（分子）の構造'!O$52</f>
        <v>21736</v>
      </c>
    </row>
    <row r="43" spans="1:16" x14ac:dyDescent="0.25">
      <c r="A43" s="176" t="s">
        <v>65</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3</v>
      </c>
      <c r="L43" s="176"/>
      <c r="M43" s="176"/>
      <c r="N43" s="176">
        <f>'実質公債費比率（分子）の構造'!O$51</f>
        <v>5</v>
      </c>
      <c r="O43" s="176"/>
      <c r="P43" s="176"/>
    </row>
    <row r="44" spans="1:16" x14ac:dyDescent="0.25">
      <c r="A44" s="176" t="s">
        <v>66</v>
      </c>
      <c r="B44" s="176">
        <f>'実質公債費比率（分子）の構造'!K$50</f>
        <v>350</v>
      </c>
      <c r="C44" s="176"/>
      <c r="D44" s="176"/>
      <c r="E44" s="176">
        <f>'実質公債費比率（分子）の構造'!L$50</f>
        <v>348</v>
      </c>
      <c r="F44" s="176"/>
      <c r="G44" s="176"/>
      <c r="H44" s="176">
        <f>'実質公債費比率（分子）の構造'!M$50</f>
        <v>349</v>
      </c>
      <c r="I44" s="176"/>
      <c r="J44" s="176"/>
      <c r="K44" s="176">
        <f>'実質公債費比率（分子）の構造'!N$50</f>
        <v>507</v>
      </c>
      <c r="L44" s="176"/>
      <c r="M44" s="176"/>
      <c r="N44" s="176">
        <f>'実質公債費比率（分子）の構造'!O$50</f>
        <v>775</v>
      </c>
      <c r="O44" s="176"/>
      <c r="P44" s="176"/>
    </row>
    <row r="45" spans="1:16" x14ac:dyDescent="0.25">
      <c r="A45" s="176" t="s">
        <v>67</v>
      </c>
      <c r="B45" s="176">
        <f>'実質公債費比率（分子）の構造'!K$49</f>
        <v>221</v>
      </c>
      <c r="C45" s="176"/>
      <c r="D45" s="176"/>
      <c r="E45" s="176">
        <f>'実質公債費比率（分子）の構造'!L$49</f>
        <v>135</v>
      </c>
      <c r="F45" s="176"/>
      <c r="G45" s="176"/>
      <c r="H45" s="176">
        <f>'実質公債費比率（分子）の構造'!M$49</f>
        <v>64</v>
      </c>
      <c r="I45" s="176"/>
      <c r="J45" s="176"/>
      <c r="K45" s="176">
        <f>'実質公債費比率（分子）の構造'!N$49</f>
        <v>62</v>
      </c>
      <c r="L45" s="176"/>
      <c r="M45" s="176"/>
      <c r="N45" s="176">
        <f>'実質公債費比率（分子）の構造'!O$49</f>
        <v>52</v>
      </c>
      <c r="O45" s="176"/>
      <c r="P45" s="176"/>
    </row>
    <row r="46" spans="1:16" x14ac:dyDescent="0.25">
      <c r="A46" s="176" t="s">
        <v>68</v>
      </c>
      <c r="B46" s="176">
        <f>'実質公債費比率（分子）の構造'!K$48</f>
        <v>7680</v>
      </c>
      <c r="C46" s="176"/>
      <c r="D46" s="176"/>
      <c r="E46" s="176">
        <f>'実質公債費比率（分子）の構造'!L$48</f>
        <v>7441</v>
      </c>
      <c r="F46" s="176"/>
      <c r="G46" s="176"/>
      <c r="H46" s="176">
        <f>'実質公債費比率（分子）の構造'!M$48</f>
        <v>7235</v>
      </c>
      <c r="I46" s="176"/>
      <c r="J46" s="176"/>
      <c r="K46" s="176">
        <f>'実質公債費比率（分子）の構造'!N$48</f>
        <v>7078</v>
      </c>
      <c r="L46" s="176"/>
      <c r="M46" s="176"/>
      <c r="N46" s="176">
        <f>'実質公債費比率（分子）の構造'!O$48</f>
        <v>6762</v>
      </c>
      <c r="O46" s="176"/>
      <c r="P46" s="176"/>
    </row>
    <row r="47" spans="1:16" x14ac:dyDescent="0.2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71</v>
      </c>
      <c r="B49" s="176">
        <f>'実質公債費比率（分子）の構造'!K$45</f>
        <v>22334</v>
      </c>
      <c r="C49" s="176"/>
      <c r="D49" s="176"/>
      <c r="E49" s="176">
        <f>'実質公債費比率（分子）の構造'!L$45</f>
        <v>22074</v>
      </c>
      <c r="F49" s="176"/>
      <c r="G49" s="176"/>
      <c r="H49" s="176">
        <f>'実質公債費比率（分子）の構造'!M$45</f>
        <v>21443</v>
      </c>
      <c r="I49" s="176"/>
      <c r="J49" s="176"/>
      <c r="K49" s="176">
        <f>'実質公債費比率（分子）の構造'!N$45</f>
        <v>21620</v>
      </c>
      <c r="L49" s="176"/>
      <c r="M49" s="176"/>
      <c r="N49" s="176">
        <f>'実質公債費比率（分子）の構造'!O$45</f>
        <v>22080</v>
      </c>
      <c r="O49" s="176"/>
      <c r="P49" s="176"/>
    </row>
    <row r="50" spans="1:16" x14ac:dyDescent="0.25">
      <c r="A50" s="176" t="s">
        <v>72</v>
      </c>
      <c r="B50" s="176" t="e">
        <f>NA()</f>
        <v>#N/A</v>
      </c>
      <c r="C50" s="176">
        <f>IF(ISNUMBER('実質公債費比率（分子）の構造'!K$53),'実質公債費比率（分子）の構造'!K$53,NA())</f>
        <v>7094</v>
      </c>
      <c r="D50" s="176" t="e">
        <f>NA()</f>
        <v>#N/A</v>
      </c>
      <c r="E50" s="176" t="e">
        <f>NA()</f>
        <v>#N/A</v>
      </c>
      <c r="F50" s="176">
        <f>IF(ISNUMBER('実質公債費比率（分子）の構造'!L$53),'実質公債費比率（分子）の構造'!L$53,NA())</f>
        <v>6450</v>
      </c>
      <c r="G50" s="176" t="e">
        <f>NA()</f>
        <v>#N/A</v>
      </c>
      <c r="H50" s="176" t="e">
        <f>NA()</f>
        <v>#N/A</v>
      </c>
      <c r="I50" s="176">
        <f>IF(ISNUMBER('実質公債費比率（分子）の構造'!M$53),'実質公債費比率（分子）の構造'!M$53,NA())</f>
        <v>5914</v>
      </c>
      <c r="J50" s="176" t="e">
        <f>NA()</f>
        <v>#N/A</v>
      </c>
      <c r="K50" s="176" t="e">
        <f>NA()</f>
        <v>#N/A</v>
      </c>
      <c r="L50" s="176">
        <f>IF(ISNUMBER('実質公債費比率（分子）の構造'!N$53),'実質公債費比率（分子）の構造'!N$53,NA())</f>
        <v>7024</v>
      </c>
      <c r="M50" s="176" t="e">
        <f>NA()</f>
        <v>#N/A</v>
      </c>
      <c r="N50" s="176" t="e">
        <f>NA()</f>
        <v>#N/A</v>
      </c>
      <c r="O50" s="176">
        <f>IF(ISNUMBER('実質公債費比率（分子）の構造'!O$53),'実質公債費比率（分子）の構造'!O$53,NA())</f>
        <v>7938</v>
      </c>
      <c r="P50" s="176" t="e">
        <f>NA()</f>
        <v>#N/A</v>
      </c>
    </row>
    <row r="53" spans="1:16" x14ac:dyDescent="0.25">
      <c r="A53" s="144" t="s">
        <v>73</v>
      </c>
    </row>
    <row r="54" spans="1:16" x14ac:dyDescent="0.2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5">
      <c r="A56" s="175" t="s">
        <v>44</v>
      </c>
      <c r="B56" s="175"/>
      <c r="C56" s="175"/>
      <c r="D56" s="175">
        <f>'将来負担比率（分子）の構造'!I$52</f>
        <v>198800</v>
      </c>
      <c r="E56" s="175"/>
      <c r="F56" s="175"/>
      <c r="G56" s="175">
        <f>'将来負担比率（分子）の構造'!J$52</f>
        <v>194250</v>
      </c>
      <c r="H56" s="175"/>
      <c r="I56" s="175"/>
      <c r="J56" s="175">
        <f>'将来負担比率（分子）の構造'!K$52</f>
        <v>189519</v>
      </c>
      <c r="K56" s="175"/>
      <c r="L56" s="175"/>
      <c r="M56" s="175">
        <f>'将来負担比率（分子）の構造'!L$52</f>
        <v>188778</v>
      </c>
      <c r="N56" s="175"/>
      <c r="O56" s="175"/>
      <c r="P56" s="175">
        <f>'将来負担比率（分子）の構造'!M$52</f>
        <v>181376</v>
      </c>
    </row>
    <row r="57" spans="1:16" x14ac:dyDescent="0.25">
      <c r="A57" s="175" t="s">
        <v>43</v>
      </c>
      <c r="B57" s="175"/>
      <c r="C57" s="175"/>
      <c r="D57" s="175">
        <f>'将来負担比率（分子）の構造'!I$51</f>
        <v>26220</v>
      </c>
      <c r="E57" s="175"/>
      <c r="F57" s="175"/>
      <c r="G57" s="175">
        <f>'将来負担比率（分子）の構造'!J$51</f>
        <v>24090</v>
      </c>
      <c r="H57" s="175"/>
      <c r="I57" s="175"/>
      <c r="J57" s="175">
        <f>'将来負担比率（分子）の構造'!K$51</f>
        <v>24421</v>
      </c>
      <c r="K57" s="175"/>
      <c r="L57" s="175"/>
      <c r="M57" s="175">
        <f>'将来負担比率（分子）の構造'!L$51</f>
        <v>24300</v>
      </c>
      <c r="N57" s="175"/>
      <c r="O57" s="175"/>
      <c r="P57" s="175">
        <f>'将来負担比率（分子）の構造'!M$51</f>
        <v>23134</v>
      </c>
    </row>
    <row r="58" spans="1:16" x14ac:dyDescent="0.25">
      <c r="A58" s="175" t="s">
        <v>42</v>
      </c>
      <c r="B58" s="175"/>
      <c r="C58" s="175"/>
      <c r="D58" s="175">
        <f>'将来負担比率（分子）の構造'!I$50</f>
        <v>28856</v>
      </c>
      <c r="E58" s="175"/>
      <c r="F58" s="175"/>
      <c r="G58" s="175">
        <f>'将来負担比率（分子）の構造'!J$50</f>
        <v>28432</v>
      </c>
      <c r="H58" s="175"/>
      <c r="I58" s="175"/>
      <c r="J58" s="175">
        <f>'将来負担比率（分子）の構造'!K$50</f>
        <v>30671</v>
      </c>
      <c r="K58" s="175"/>
      <c r="L58" s="175"/>
      <c r="M58" s="175">
        <f>'将来負担比率（分子）の構造'!L$50</f>
        <v>35414</v>
      </c>
      <c r="N58" s="175"/>
      <c r="O58" s="175"/>
      <c r="P58" s="175">
        <f>'将来負担比率（分子）の構造'!M$50</f>
        <v>40272</v>
      </c>
    </row>
    <row r="59" spans="1:16" x14ac:dyDescent="0.2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37</v>
      </c>
      <c r="B61" s="175">
        <f>'将来負担比率（分子）の構造'!I$46</f>
        <v>507</v>
      </c>
      <c r="C61" s="175"/>
      <c r="D61" s="175"/>
      <c r="E61" s="175">
        <f>'将来負担比率（分子）の構造'!J$46</f>
        <v>575</v>
      </c>
      <c r="F61" s="175"/>
      <c r="G61" s="175"/>
      <c r="H61" s="175">
        <f>'将来負担比率（分子）の構造'!K$46</f>
        <v>785</v>
      </c>
      <c r="I61" s="175"/>
      <c r="J61" s="175"/>
      <c r="K61" s="175">
        <f>'将来負担比率（分子）の構造'!L$46</f>
        <v>825</v>
      </c>
      <c r="L61" s="175"/>
      <c r="M61" s="175"/>
      <c r="N61" s="175">
        <f>'将来負担比率（分子）の構造'!M$46</f>
        <v>847</v>
      </c>
      <c r="O61" s="175"/>
      <c r="P61" s="175"/>
    </row>
    <row r="62" spans="1:16" x14ac:dyDescent="0.25">
      <c r="A62" s="175" t="s">
        <v>36</v>
      </c>
      <c r="B62" s="175">
        <f>'将来負担比率（分子）の構造'!I$45</f>
        <v>19002</v>
      </c>
      <c r="C62" s="175"/>
      <c r="D62" s="175"/>
      <c r="E62" s="175">
        <f>'将来負担比率（分子）の構造'!J$45</f>
        <v>18803</v>
      </c>
      <c r="F62" s="175"/>
      <c r="G62" s="175"/>
      <c r="H62" s="175">
        <f>'将来負担比率（分子）の構造'!K$45</f>
        <v>19305</v>
      </c>
      <c r="I62" s="175"/>
      <c r="J62" s="175"/>
      <c r="K62" s="175">
        <f>'将来負担比率（分子）の構造'!L$45</f>
        <v>19936</v>
      </c>
      <c r="L62" s="175"/>
      <c r="M62" s="175"/>
      <c r="N62" s="175">
        <f>'将来負担比率（分子）の構造'!M$45</f>
        <v>20356</v>
      </c>
      <c r="O62" s="175"/>
      <c r="P62" s="175"/>
    </row>
    <row r="63" spans="1:16" x14ac:dyDescent="0.25">
      <c r="A63" s="175" t="s">
        <v>35</v>
      </c>
      <c r="B63" s="175">
        <f>'将来負担比率（分子）の構造'!I$44</f>
        <v>579</v>
      </c>
      <c r="C63" s="175"/>
      <c r="D63" s="175"/>
      <c r="E63" s="175">
        <f>'将来負担比率（分子）の構造'!J$44</f>
        <v>449</v>
      </c>
      <c r="F63" s="175"/>
      <c r="G63" s="175"/>
      <c r="H63" s="175">
        <f>'将来負担比率（分子）の構造'!K$44</f>
        <v>388</v>
      </c>
      <c r="I63" s="175"/>
      <c r="J63" s="175"/>
      <c r="K63" s="175">
        <f>'将来負担比率（分子）の構造'!L$44</f>
        <v>329</v>
      </c>
      <c r="L63" s="175"/>
      <c r="M63" s="175"/>
      <c r="N63" s="175">
        <f>'将来負担比率（分子）の構造'!M$44</f>
        <v>403</v>
      </c>
      <c r="O63" s="175"/>
      <c r="P63" s="175"/>
    </row>
    <row r="64" spans="1:16" x14ac:dyDescent="0.25">
      <c r="A64" s="175" t="s">
        <v>34</v>
      </c>
      <c r="B64" s="175">
        <f>'将来負担比率（分子）の構造'!I$43</f>
        <v>73808</v>
      </c>
      <c r="C64" s="175"/>
      <c r="D64" s="175"/>
      <c r="E64" s="175">
        <f>'将来負担比率（分子）の構造'!J$43</f>
        <v>68303</v>
      </c>
      <c r="F64" s="175"/>
      <c r="G64" s="175"/>
      <c r="H64" s="175">
        <f>'将来負担比率（分子）の構造'!K$43</f>
        <v>66198</v>
      </c>
      <c r="I64" s="175"/>
      <c r="J64" s="175"/>
      <c r="K64" s="175">
        <f>'将来負担比率（分子）の構造'!L$43</f>
        <v>61472</v>
      </c>
      <c r="L64" s="175"/>
      <c r="M64" s="175"/>
      <c r="N64" s="175">
        <f>'将来負担比率（分子）の構造'!M$43</f>
        <v>56755</v>
      </c>
      <c r="O64" s="175"/>
      <c r="P64" s="175"/>
    </row>
    <row r="65" spans="1:16" x14ac:dyDescent="0.25">
      <c r="A65" s="175" t="s">
        <v>33</v>
      </c>
      <c r="B65" s="175">
        <f>'将来負担比率（分子）の構造'!I$42</f>
        <v>22451</v>
      </c>
      <c r="C65" s="175"/>
      <c r="D65" s="175"/>
      <c r="E65" s="175">
        <f>'将来負担比率（分子）の構造'!J$42</f>
        <v>27827</v>
      </c>
      <c r="F65" s="175"/>
      <c r="G65" s="175"/>
      <c r="H65" s="175">
        <f>'将来負担比率（分子）の構造'!K$42</f>
        <v>28981</v>
      </c>
      <c r="I65" s="175"/>
      <c r="J65" s="175"/>
      <c r="K65" s="175">
        <f>'将来負担比率（分子）の構造'!L$42</f>
        <v>19157</v>
      </c>
      <c r="L65" s="175"/>
      <c r="M65" s="175"/>
      <c r="N65" s="175">
        <f>'将来負担比率（分子）の構造'!M$42</f>
        <v>12302</v>
      </c>
      <c r="O65" s="175"/>
      <c r="P65" s="175"/>
    </row>
    <row r="66" spans="1:16" x14ac:dyDescent="0.25">
      <c r="A66" s="175" t="s">
        <v>32</v>
      </c>
      <c r="B66" s="175">
        <f>'将来負担比率（分子）の構造'!I$41</f>
        <v>236141</v>
      </c>
      <c r="C66" s="175"/>
      <c r="D66" s="175"/>
      <c r="E66" s="175">
        <f>'将来負担比率（分子）の構造'!J$41</f>
        <v>234718</v>
      </c>
      <c r="F66" s="175"/>
      <c r="G66" s="175"/>
      <c r="H66" s="175">
        <f>'将来負担比率（分子）の構造'!K$41</f>
        <v>233945</v>
      </c>
      <c r="I66" s="175"/>
      <c r="J66" s="175"/>
      <c r="K66" s="175">
        <f>'将来負担比率（分子）の構造'!L$41</f>
        <v>239297</v>
      </c>
      <c r="L66" s="175"/>
      <c r="M66" s="175"/>
      <c r="N66" s="175">
        <f>'将来負担比率（分子）の構造'!M$41</f>
        <v>235581</v>
      </c>
      <c r="O66" s="175"/>
      <c r="P66" s="175"/>
    </row>
    <row r="67" spans="1:16" x14ac:dyDescent="0.25">
      <c r="A67" s="175" t="s">
        <v>76</v>
      </c>
      <c r="B67" s="175" t="e">
        <f>NA()</f>
        <v>#N/A</v>
      </c>
      <c r="C67" s="175">
        <f>IF(ISNUMBER('将来負担比率（分子）の構造'!I$53), IF('将来負担比率（分子）の構造'!I$53 &lt; 0, 0, '将来負担比率（分子）の構造'!I$53), NA())</f>
        <v>98611</v>
      </c>
      <c r="D67" s="175" t="e">
        <f>NA()</f>
        <v>#N/A</v>
      </c>
      <c r="E67" s="175" t="e">
        <f>NA()</f>
        <v>#N/A</v>
      </c>
      <c r="F67" s="175">
        <f>IF(ISNUMBER('将来負担比率（分子）の構造'!J$53), IF('将来負担比率（分子）の構造'!J$53 &lt; 0, 0, '将来負担比率（分子）の構造'!J$53), NA())</f>
        <v>103902</v>
      </c>
      <c r="G67" s="175" t="e">
        <f>NA()</f>
        <v>#N/A</v>
      </c>
      <c r="H67" s="175" t="e">
        <f>NA()</f>
        <v>#N/A</v>
      </c>
      <c r="I67" s="175">
        <f>IF(ISNUMBER('将来負担比率（分子）の構造'!K$53), IF('将来負担比率（分子）の構造'!K$53 &lt; 0, 0, '将来負担比率（分子）の構造'!K$53), NA())</f>
        <v>104991</v>
      </c>
      <c r="J67" s="175" t="e">
        <f>NA()</f>
        <v>#N/A</v>
      </c>
      <c r="K67" s="175" t="e">
        <f>NA()</f>
        <v>#N/A</v>
      </c>
      <c r="L67" s="175">
        <f>IF(ISNUMBER('将来負担比率（分子）の構造'!L$53), IF('将来負担比率（分子）の構造'!L$53 &lt; 0, 0, '将来負担比率（分子）の構造'!L$53), NA())</f>
        <v>92524</v>
      </c>
      <c r="M67" s="175" t="e">
        <f>NA()</f>
        <v>#N/A</v>
      </c>
      <c r="N67" s="175" t="e">
        <f>NA()</f>
        <v>#N/A</v>
      </c>
      <c r="O67" s="175">
        <f>IF(ISNUMBER('将来負担比率（分子）の構造'!M$53), IF('将来負担比率（分子）の構造'!M$53 &lt; 0, 0, '将来負担比率（分子）の構造'!M$53), NA())</f>
        <v>81463</v>
      </c>
      <c r="P67" s="175" t="e">
        <f>NA()</f>
        <v>#N/A</v>
      </c>
    </row>
    <row r="70" spans="1:16" x14ac:dyDescent="0.25">
      <c r="A70" s="177" t="s">
        <v>77</v>
      </c>
      <c r="B70" s="177"/>
      <c r="C70" s="177"/>
      <c r="D70" s="177"/>
      <c r="E70" s="177"/>
      <c r="F70" s="177"/>
    </row>
    <row r="71" spans="1:16" x14ac:dyDescent="0.25">
      <c r="A71" s="178"/>
      <c r="B71" s="178" t="str">
        <f>基金残高に係る経年分析!F54</f>
        <v>R02</v>
      </c>
      <c r="C71" s="178" t="str">
        <f>基金残高に係る経年分析!G54</f>
        <v>R03</v>
      </c>
      <c r="D71" s="178" t="str">
        <f>基金残高に係る経年分析!H54</f>
        <v>R04</v>
      </c>
    </row>
    <row r="72" spans="1:16" x14ac:dyDescent="0.25">
      <c r="A72" s="178" t="s">
        <v>78</v>
      </c>
      <c r="B72" s="179">
        <f>基金残高に係る経年分析!F55</f>
        <v>8755</v>
      </c>
      <c r="C72" s="179">
        <f>基金残高に係る経年分析!G55</f>
        <v>9756</v>
      </c>
      <c r="D72" s="179">
        <f>基金残高に係る経年分析!H55</f>
        <v>10256</v>
      </c>
    </row>
    <row r="73" spans="1:16" x14ac:dyDescent="0.25">
      <c r="A73" s="178" t="s">
        <v>79</v>
      </c>
      <c r="B73" s="179">
        <f>基金残高に係る経年分析!F56</f>
        <v>5411</v>
      </c>
      <c r="C73" s="179">
        <f>基金残高に係る経年分析!G56</f>
        <v>6845</v>
      </c>
      <c r="D73" s="179">
        <f>基金残高に係る経年分析!H56</f>
        <v>9740</v>
      </c>
    </row>
    <row r="74" spans="1:16" x14ac:dyDescent="0.25">
      <c r="A74" s="178" t="s">
        <v>80</v>
      </c>
      <c r="B74" s="179">
        <f>基金残高に係る経年分析!F57</f>
        <v>8452</v>
      </c>
      <c r="C74" s="179">
        <f>基金残高に係る経年分析!G57</f>
        <v>9348</v>
      </c>
      <c r="D74" s="179">
        <f>基金残高に係る経年分析!H57</f>
        <v>9764</v>
      </c>
    </row>
  </sheetData>
  <sheetProtection algorithmName="SHA-512" hashValue="ghMnUjI2EfF1swqpsV/WbvNZId/cPitDpH/PvR0i6GiAhHLc6QJHEiNBzcU2MxXSYdlnkoyv3uIt2cyegTZ3Ng==" saltValue="UuGkmeeamZ2bsdSDTPVM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2024-03-14T02:13:59Z</dcterms:created>
  <dcterms:modified xsi:type="dcterms:W3CDTF">2024-09-18T04:16:45Z</dcterms:modified>
  <cp:category/>
</cp:coreProperties>
</file>