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ITEZz7tfPqv78Fqy0+tRSgCedPL8MEtMrEx3SEtm7gLdkbtBML451o+alazDT9+zhknDpQ6ZccSrhrkzl67phQ==" workbookSaltValue="4eKIp0TuY9MIic632xBGl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iterate="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<sst xmlns="http://schemas.openxmlformats.org/spreadsheetml/2006/main" xmlns:r="http://schemas.openxmlformats.org/officeDocument/2006/relationships" count="114" uniqueCount="114">
  <si>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</si>
  <si>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</si>
  <si>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</si>
  <si>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</si>
  <si>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</si>
  <si>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</si>
  <si>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</si>
  <si>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</si>
  <si>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</si>
  <si>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</si>
  <si>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</si>
  <si>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</si>
  <si>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</si>
  <si>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</si>
  <si>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</si>
  <si>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</si>
  <si>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</si>
  <si>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</si>
  <si>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</si>
  <si>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</si>
  <si>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</si>
  <si>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</si>
  <si>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</si>
  <si>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</si>
  <si>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</si>
  <si>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</si>
  <si>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</si>
  <si>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</si>
  <si>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</si>
  <si>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</si>
  <si>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</si>
  <si>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</si>
  <si>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</si>
  <si>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</si>
  <si>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</si>
  <si>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</si>
  <si>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</si>
  <si>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</si>
  <si>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</si>
  <si>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</si>
  <si>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</si>
  <si>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</si>
  <si>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</si>
  <si>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</si>
  <si>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</si>
  <si>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</si>
  <si>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</si>
  <si>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</si>
  <si>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</si>
  <si>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</si>
  <si>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</si>
  <si>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</si>
  <si>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</si>
  <si>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</si>
  <si>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</si>
  <si>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</si>
  <si>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</si>
  <si>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 xml:space="preserve">　人口減少等の社会情勢の変化等により、下水道使用料収入は減少する見込みであり、施設の老朽化が進む中で更新費用、物価上昇及び職員給与費の増により維持管理費の増加が見込まれることから、厳しい経営状況が続くと予想されます。
　短期的な支払い能力を示す流動比率の数値が低い状況にあり、企業債償還が進んでいくが、使用料収入や一般会計繰入金が、年度内で使い切り資金の蓄積がない状態であるため流動資産が増えにくい状況にあります。そのため、今後も流動比率は低水準となる見込みとなります。
　その中で法適用初年度として財務状況の精緻化が進み、今後は得られた財務データを基に業務効率化、更新計画の平準化及び処理施設の公共下水道等への接続など、持続可能な経営に向け、経費を抑えつつ施設機能を維持する取り組みを進めてまいります。
　また、公営企業の業務運営に当たっては、高度かつ専門的な知識・技術を有する職員の配置が不可欠であり、これらの技能を継続的に継承していく体制の確保が重要な課題となります。しかしながら、市全体の職員数には制約があることから、必要な人材を安定的に確保することが困難な状況にあります。このため、専門性を有する人材の計画的な育成・配置を進めるとともに、技術継承の仕組みづくり、業務マニュアルの整備や標準化を行うことで限られた人員でも安定的に事業運営が可能となる体制の構築を図ることが必要であると考えています。
　さらに現在、法適用により得られた財務データ等を基に第2次経営戦略（令和8年度から10年間の事業計画）を策定中であります。
</t>
    <rPh sb="110" eb="112">
      <t>タンキ</t>
    </rPh>
    <rPh sb="112" eb="113">
      <t>テキ</t>
    </rPh>
    <rPh sb="114" eb="116">
      <t>シハライ</t>
    </rPh>
    <rPh sb="117" eb="119">
      <t>ノウリョク</t>
    </rPh>
    <rPh sb="120" eb="121">
      <t>シメ</t>
    </rPh>
    <rPh sb="122" eb="124">
      <t>リュウドウ</t>
    </rPh>
    <rPh sb="124" eb="126">
      <t>ヒリツ</t>
    </rPh>
    <rPh sb="127" eb="129">
      <t>スウチ</t>
    </rPh>
    <rPh sb="130" eb="131">
      <t>ヒク</t>
    </rPh>
    <rPh sb="132" eb="134">
      <t>ジョウキョウ</t>
    </rPh>
    <rPh sb="138" eb="140">
      <t>キギョウ</t>
    </rPh>
    <rPh sb="140" eb="141">
      <t>サイ</t>
    </rPh>
    <rPh sb="141" eb="143">
      <t>ショウカン</t>
    </rPh>
    <rPh sb="144" eb="145">
      <t>スス</t>
    </rPh>
    <rPh sb="151" eb="154">
      <t>シヨウリョウ</t>
    </rPh>
    <rPh sb="154" eb="156">
      <t>シュウニュウ</t>
    </rPh>
    <rPh sb="157" eb="161">
      <t>イッパンカイケイ</t>
    </rPh>
    <rPh sb="161" eb="164">
      <t>クリイレキン</t>
    </rPh>
    <rPh sb="166" eb="169">
      <t>ネンドナイ</t>
    </rPh>
    <rPh sb="170" eb="171">
      <t>ツカ</t>
    </rPh>
    <rPh sb="172" eb="173">
      <t>キ</t>
    </rPh>
    <rPh sb="174" eb="176">
      <t>シキン</t>
    </rPh>
    <rPh sb="177" eb="179">
      <t>チクセキ</t>
    </rPh>
    <rPh sb="182" eb="184">
      <t>ジ</t>
    </rPh>
    <rPh sb="189" eb="191">
      <t>リュ</t>
    </rPh>
    <rPh sb="191" eb="193">
      <t>シサン</t>
    </rPh>
    <rPh sb="194" eb="195">
      <t>フ</t>
    </rPh>
    <rPh sb="199" eb="201">
      <t>ジョウキョウ</t>
    </rPh>
    <rPh sb="212" eb="214">
      <t>コンゴ</t>
    </rPh>
    <rPh sb="215" eb="217">
      <t>リュウドウ</t>
    </rPh>
    <rPh sb="217" eb="219">
      <t>ヒリツ</t>
    </rPh>
    <rPh sb="220" eb="223">
      <t>テイスイジュン</t>
    </rPh>
    <rPh sb="226" eb="228">
      <t>ミコ</t>
    </rPh>
    <rPh sb="239" eb="241">
      <t>ナカ</t>
    </rPh>
    <rPh sb="241" eb="244">
      <t>ホウテ</t>
    </rPh>
    <rPh sb="244" eb="246">
      <t>ショネン</t>
    </rPh>
    <rPh sb="246" eb="247">
      <t>ド</t>
    </rPh>
    <rPh sb="250" eb="254">
      <t>ザイムジョウキョウ</t>
    </rPh>
    <rPh sb="255" eb="258">
      <t>セイチカ</t>
    </rPh>
    <rPh sb="259" eb="260">
      <t>スス</t>
    </rPh>
    <rPh sb="262" eb="264">
      <t>コンゴ</t>
    </rPh>
    <rPh sb="265" eb="266">
      <t>エ</t>
    </rPh>
    <rPh sb="269" eb="271">
      <t>ザイム</t>
    </rPh>
    <rPh sb="275" eb="276">
      <t>モト</t>
    </rPh>
    <rPh sb="277" eb="279">
      <t>ギョウム</t>
    </rPh>
    <rPh sb="279" eb="281">
      <t>コウリツ</t>
    </rPh>
    <rPh sb="281" eb="282">
      <t>カ</t>
    </rPh>
    <rPh sb="283" eb="285">
      <t>コウシン</t>
    </rPh>
    <rPh sb="285" eb="287">
      <t>ケイカク</t>
    </rPh>
    <rPh sb="288" eb="291">
      <t>ヘイジュンカ</t>
    </rPh>
    <rPh sb="291" eb="292">
      <t>オヨ</t>
    </rPh>
    <rPh sb="293" eb="295">
      <t>ショリ</t>
    </rPh>
    <rPh sb="295" eb="297">
      <t>シセツ</t>
    </rPh>
    <rPh sb="298" eb="303">
      <t>コウキョウゲスイドウ</t>
    </rPh>
    <rPh sb="303" eb="304">
      <t>トウ</t>
    </rPh>
    <rPh sb="306" eb="308">
      <t>セツゾク</t>
    </rPh>
    <rPh sb="311" eb="313">
      <t>ジゾク</t>
    </rPh>
    <rPh sb="313" eb="315">
      <t>カノウ</t>
    </rPh>
    <rPh sb="316" eb="318">
      <t>ケイエイ</t>
    </rPh>
    <rPh sb="319" eb="320">
      <t>ム</t>
    </rPh>
    <rPh sb="322" eb="324">
      <t>ケイヒ</t>
    </rPh>
    <rPh sb="325" eb="326">
      <t>オサ</t>
    </rPh>
    <rPh sb="329" eb="331">
      <t>シセツ</t>
    </rPh>
    <rPh sb="331" eb="333">
      <t>キノウ</t>
    </rPh>
    <rPh sb="334" eb="336">
      <t>イジ</t>
    </rPh>
    <rPh sb="338" eb="339">
      <t>ト</t>
    </rPh>
    <rPh sb="340" eb="341">
      <t>ク</t>
    </rPh>
    <rPh sb="343" eb="344">
      <t>スス</t>
    </rPh>
    <rPh sb="607" eb="609">
      <t>ゲンザイ</t>
    </rPh>
    <rPh sb="610" eb="613">
      <t>ホウテ</t>
    </rPh>
    <rPh sb="616" eb="617">
      <t>エ</t>
    </rPh>
    <rPh sb="620" eb="622">
      <t>ザイム</t>
    </rPh>
    <rPh sb="625" eb="626">
      <t>トウ</t>
    </rPh>
    <rPh sb="627" eb="628">
      <t>モト</t>
    </rPh>
    <rPh sb="629" eb="630">
      <t>ダイ</t>
    </rPh>
    <rPh sb="631" eb="632">
      <t>ツギ</t>
    </rPh>
    <rPh sb="632" eb="636">
      <t>ケイエイセンリャク</t>
    </rPh>
    <rPh sb="637" eb="639">
      <t>レイワ</t>
    </rPh>
    <rPh sb="640" eb="642">
      <t>ネンド</t>
    </rPh>
    <rPh sb="646" eb="648">
      <t>ネン</t>
    </rPh>
    <rPh sb="649" eb="651">
      <t>ジギョウ</t>
    </rPh>
    <rPh sb="651" eb="653">
      <t>ケイカク</t>
    </rPh>
    <rPh sb="655" eb="657">
      <t>サクテイ</t>
    </rPh>
    <rPh sb="657" eb="658">
      <t>チュウ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</si>
  <si>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</si>
  <si>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</si>
  <si>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</si>
  <si>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</si>
  <si>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</si>
  <si>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</si>
  <si>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</si>
  <si>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</si>
  <si>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</si>
  <si>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供用開始が最も早い地区（昭和62年）で経過年数は38年であり、標準耐用年数50年を経過している管渠はないことから、老朽化に伴う管渠の更新は実施していません。</t>
    <rPh sb="5" eb="6">
      <t>モット</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</si>
  <si>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</si>
  <si>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</si>
  <si>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</si>
  <si>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</si>
  <si>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</si>
  <si>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</si>
  <si>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</si>
  <si>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</si>
  <si>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</si>
  <si>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</si>
  <si>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</si>
  <si>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</si>
  <si>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</si>
  <si>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</si>
  <si>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</si>
  <si>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</si>
  <si>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</si>
  <si>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</si>
  <si>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</si>
  <si>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</si>
  <si>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</si>
  <si>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</si>
  <si>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</si>
  <si>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</si>
  <si>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</si>
  <si>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</si>
  <si>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</si>
  <si>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</si>
  <si>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</si>
  <si>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富山市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</si>
  <si>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</si>
  <si>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</si>
  <si>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</si>
  <si>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</si>
  <si>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</si>
  <si>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</si>
  <si>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</si>
  <si>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</si>
  <si>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</si>
  <si>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</si>
  <si>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</si>
  <si>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</si>
  <si>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</si>
  <si>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</si>
  <si>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</si>
  <si>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令和６年度から地方公営企業法を適用（一部適用）しています。
・経常収支比率は、100％を上回ったが、経費回収率は100％を下回っていることから、汚水処理費を下水道使用料収入で賄えていない状況となっています。下水道使用料収入が不足する部分については、一般会計繰入金で賄っているため、繰入金削減に向けた取り組みが必要となります。
・流動比率は、類似団体と比べ低い値となっています。これは、処理施設を整備するための財源として発行した企業債を償還しているためであり、面的整備が完了していることから今後償還の進捗に伴い改善すると見込まれます。
・企業債残高対事業規模比率は、企業債を一般会計繰入金により賄っているため０%となっています。今後、更新に係る投資が増えることが想定されるため、更なる経営改善が必要となると考えられます。
・汚水処理原価は、類似団体平均値よりも低くなっているが、施設個々の運転状況・耐用年数等を踏まえ、より効率的な維持管理業務に取り組む必要があります。
・施設利用率は、類似団体平均値と同水準であり、接続の推進を続けるとともに、今後の改修や更新時期に合わせ、将来を見据えた適正規模を検討していく必要があります。
・水洗化率は、類似団体平均と同水準であり、今後も積極的な普及促進を行っていきたいと考えています。</t>
    <rPh sb="0" eb="2">
      <t>レイワ</t>
    </rPh>
    <rPh sb="3" eb="5">
      <t>ネンド</t>
    </rPh>
    <rPh sb="7" eb="14">
      <t>チホウコウエイキギョウホウ</t>
    </rPh>
    <rPh sb="15" eb="17">
      <t>テキヨウ</t>
    </rPh>
    <rPh sb="18" eb="20">
      <t>イチブ</t>
    </rPh>
    <rPh sb="20" eb="22">
      <t>テキヨウ</t>
    </rPh>
    <rPh sb="31" eb="35">
      <t>ケイジ</t>
    </rPh>
    <rPh sb="35" eb="37">
      <t>ヒリツ</t>
    </rPh>
    <rPh sb="44" eb="46">
      <t>ウワマワ</t>
    </rPh>
    <rPh sb="50" eb="54">
      <t>ケイヒカイシュウ</t>
    </rPh>
    <rPh sb="54" eb="55">
      <t>リツ</t>
    </rPh>
    <rPh sb="61" eb="63">
      <t>シタマワ</t>
    </rPh>
    <rPh sb="72" eb="76">
      <t>オスイショリ</t>
    </rPh>
    <rPh sb="76" eb="77">
      <t>ヒ</t>
    </rPh>
    <rPh sb="78" eb="81">
      <t>ゲスイドウ</t>
    </rPh>
    <rPh sb="81" eb="86">
      <t>シヨウリョウシュウニュウ</t>
    </rPh>
    <rPh sb="87" eb="88">
      <t>マカナ</t>
    </rPh>
    <rPh sb="93" eb="95">
      <t>ジョウキョウ</t>
    </rPh>
    <rPh sb="103" eb="109">
      <t>ゲスイドウシヨウリョウ</t>
    </rPh>
    <rPh sb="109" eb="111">
      <t>シュウニュウ</t>
    </rPh>
    <rPh sb="112" eb="114">
      <t>フソク</t>
    </rPh>
    <rPh sb="116" eb="118">
      <t>ブブン</t>
    </rPh>
    <rPh sb="124" eb="128">
      <t>イッパンカイケイ</t>
    </rPh>
    <rPh sb="128" eb="130">
      <t>クリイレ</t>
    </rPh>
    <rPh sb="130" eb="131">
      <t>キン</t>
    </rPh>
    <rPh sb="132" eb="133">
      <t>マカナ</t>
    </rPh>
    <rPh sb="140" eb="143">
      <t>クリイレキン</t>
    </rPh>
    <rPh sb="143" eb="145">
      <t>サクゲン</t>
    </rPh>
    <rPh sb="146" eb="147">
      <t>ム</t>
    </rPh>
    <rPh sb="149" eb="150">
      <t>ト</t>
    </rPh>
    <rPh sb="151" eb="152">
      <t>ク</t>
    </rPh>
    <rPh sb="154" eb="156">
      <t>ヒツヨウ</t>
    </rPh>
    <rPh sb="164" eb="166">
      <t>リュウドウ</t>
    </rPh>
    <rPh sb="166" eb="168">
      <t>ヒリツ</t>
    </rPh>
    <rPh sb="170" eb="172">
      <t>ルイジ</t>
    </rPh>
    <rPh sb="172" eb="174">
      <t>ダンタイ</t>
    </rPh>
    <rPh sb="175" eb="176">
      <t>クラ</t>
    </rPh>
    <rPh sb="177" eb="178">
      <t>ヒク</t>
    </rPh>
    <rPh sb="179" eb="180">
      <t>アタイ</t>
    </rPh>
    <rPh sb="192" eb="196">
      <t>ショリシ</t>
    </rPh>
    <rPh sb="197" eb="199">
      <t>セイビ</t>
    </rPh>
    <rPh sb="204" eb="206">
      <t>ザイゲン</t>
    </rPh>
    <rPh sb="209" eb="211">
      <t>ハッコウ</t>
    </rPh>
    <rPh sb="213" eb="216">
      <t>キギ</t>
    </rPh>
    <rPh sb="217" eb="219">
      <t>ショウカン</t>
    </rPh>
    <rPh sb="229" eb="231">
      <t>メンテキ</t>
    </rPh>
    <rPh sb="231" eb="233">
      <t>セイビ</t>
    </rPh>
    <rPh sb="234" eb="236">
      <t>カンリョウ</t>
    </rPh>
    <rPh sb="244" eb="246">
      <t>コンゴ</t>
    </rPh>
    <rPh sb="246" eb="248">
      <t>ショウカン</t>
    </rPh>
    <rPh sb="249" eb="251">
      <t>シンチョク</t>
    </rPh>
    <rPh sb="252" eb="253">
      <t>トモナ</t>
    </rPh>
    <rPh sb="254" eb="256">
      <t>カイゼン</t>
    </rPh>
    <rPh sb="259" eb="261">
      <t>ミコ</t>
    </rPh>
    <rPh sb="268" eb="271">
      <t>キギ</t>
    </rPh>
    <rPh sb="271" eb="273">
      <t>ザンダカ</t>
    </rPh>
    <rPh sb="273" eb="274">
      <t>タイ</t>
    </rPh>
    <rPh sb="274" eb="276">
      <t>ジギョウ</t>
    </rPh>
    <rPh sb="276" eb="278">
      <t>キボ</t>
    </rPh>
    <rPh sb="278" eb="280">
      <t>ヒリツ</t>
    </rPh>
    <rPh sb="282" eb="285">
      <t>キギョウサイ</t>
    </rPh>
    <rPh sb="286" eb="290">
      <t>イッパンカイケイ</t>
    </rPh>
    <rPh sb="290" eb="293">
      <t>クリイレキン</t>
    </rPh>
    <rPh sb="296" eb="297">
      <t>マカナ</t>
    </rPh>
    <rPh sb="319" eb="320">
      <t>カカ</t>
    </rPh>
    <rPh sb="352" eb="353">
      <t>カンガ</t>
    </rPh>
    <rPh sb="379" eb="380">
      <t>ヒク</t>
    </rPh>
    <rPh sb="425" eb="427">
      <t>ヒツヨウ</t>
    </rPh>
    <rPh sb="442" eb="446">
      <t>ルイジダンタイ</t>
    </rPh>
    <rPh sb="446" eb="449">
      <t>ヘイキンチ</t>
    </rPh>
    <rPh sb="450" eb="453">
      <t>ドウスイジュン</t>
    </rPh>
    <rPh sb="457" eb="459">
      <t>セツゾク</t>
    </rPh>
    <rPh sb="460" eb="462">
      <t>スイシン</t>
    </rPh>
    <rPh sb="463" eb="464">
      <t>ツヅ</t>
    </rPh>
    <rPh sb="471" eb="473">
      <t>コンゴ</t>
    </rPh>
    <rPh sb="474" eb="476">
      <t>カイシュウ</t>
    </rPh>
    <rPh sb="477" eb="481">
      <t>コウシン</t>
    </rPh>
    <rPh sb="482" eb="483">
      <t>ア</t>
    </rPh>
    <rPh sb="486" eb="488">
      <t>ショウライ</t>
    </rPh>
    <rPh sb="489" eb="491">
      <t>ミス</t>
    </rPh>
    <rPh sb="493" eb="495">
      <t>テキセイ</t>
    </rPh>
    <rPh sb="495" eb="497">
      <t>キボ</t>
    </rPh>
    <rPh sb="498" eb="500">
      <t>ケントウ</t>
    </rPh>
    <rPh sb="504" eb="506">
      <t>ヒツヨウ</t>
    </rPh>
    <rPh sb="520" eb="526">
      <t>ルイジダンタイヘイキン</t>
    </rPh>
    <rPh sb="527" eb="530">
      <t>ドウスイジュン</t>
    </rPh>
    <rPh sb="534" eb="536">
      <t>コンゴ</t>
    </rPh>
    <rPh sb="537" eb="540">
      <t>セッキョクテキ</t>
    </rPh>
    <rPh sb="541" eb="545">
      <t>フキュウソクシン</t>
    </rPh>
    <rPh sb="546" eb="547">
      <t>オコナ</t>
    </rPh>
    <rPh sb="554" eb="555">
      <t>カンガ</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</si>
</sst>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51.34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90.87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119.56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66.930000000000007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256.73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6164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51929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57694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63459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61645" y="65627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519295" y="65627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576945" y="65627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634595" y="65627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61645" y="10677525"/>
          <a:ext cx="48691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871845" y="10677525"/>
          <a:ext cx="48691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282045" y="10677525"/>
          <a:ext cx="48691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53250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59015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64780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70545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705455" y="67341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647805" y="67341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590155" y="67341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532505" y="67341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614545" y="108489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041890" y="108489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434945" y="108489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L16" workbookViewId="0">
      <selection activeCell="BL16" sqref="BL16:BZ44"/>
    </sheetView>
  </sheetViews>
  <sheetFormatPr defaultColWidth="2.6640625" defaultRowHeight="12.7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富山市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403757</v>
      </c>
      <c r="AM8" s="21"/>
      <c r="AN8" s="21"/>
      <c r="AO8" s="21"/>
      <c r="AP8" s="21"/>
      <c r="AQ8" s="21"/>
      <c r="AR8" s="21"/>
      <c r="AS8" s="21"/>
      <c r="AT8" s="7">
        <f>データ!T6</f>
        <v>1241.7</v>
      </c>
      <c r="AU8" s="7"/>
      <c r="AV8" s="7"/>
      <c r="AW8" s="7"/>
      <c r="AX8" s="7"/>
      <c r="AY8" s="7"/>
      <c r="AZ8" s="7"/>
      <c r="BA8" s="7"/>
      <c r="BB8" s="7">
        <f>データ!U6</f>
        <v>325.16000000000003</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77.650000000000006</v>
      </c>
      <c r="J10" s="7"/>
      <c r="K10" s="7"/>
      <c r="L10" s="7"/>
      <c r="M10" s="7"/>
      <c r="N10" s="7"/>
      <c r="O10" s="7"/>
      <c r="P10" s="7">
        <f>データ!P6</f>
        <v>4.04</v>
      </c>
      <c r="Q10" s="7"/>
      <c r="R10" s="7"/>
      <c r="S10" s="7"/>
      <c r="T10" s="7"/>
      <c r="U10" s="7"/>
      <c r="V10" s="7"/>
      <c r="W10" s="7">
        <f>データ!Q6</f>
        <v>100</v>
      </c>
      <c r="X10" s="7"/>
      <c r="Y10" s="7"/>
      <c r="Z10" s="7"/>
      <c r="AA10" s="7"/>
      <c r="AB10" s="7"/>
      <c r="AC10" s="7"/>
      <c r="AD10" s="21">
        <f>データ!R6</f>
        <v>3080</v>
      </c>
      <c r="AE10" s="21"/>
      <c r="AF10" s="21"/>
      <c r="AG10" s="21"/>
      <c r="AH10" s="21"/>
      <c r="AI10" s="21"/>
      <c r="AJ10" s="21"/>
      <c r="AK10" s="2"/>
      <c r="AL10" s="21">
        <f>データ!V6</f>
        <v>16261</v>
      </c>
      <c r="AM10" s="21"/>
      <c r="AN10" s="21"/>
      <c r="AO10" s="21"/>
      <c r="AP10" s="21"/>
      <c r="AQ10" s="21"/>
      <c r="AR10" s="21"/>
      <c r="AS10" s="21"/>
      <c r="AT10" s="7">
        <f>データ!W6</f>
        <v>7.69</v>
      </c>
      <c r="AU10" s="7"/>
      <c r="AV10" s="7"/>
      <c r="AW10" s="7"/>
      <c r="AX10" s="7"/>
      <c r="AY10" s="7"/>
      <c r="AZ10" s="7"/>
      <c r="BA10" s="7"/>
      <c r="BB10" s="7">
        <f>データ!X6</f>
        <v>2114.56</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67</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57</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73.900000000000006"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73.900000000000006"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73.900000000000006"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Bj9WWuPs9BkX2d2xxu+FPpdf9Zg5VQJbT0dsL6F4KHJpYjL6uSF9xJh9at+bit4UrQVEmEoNQe5VWX9TpClqTA==" saltValue="k7yn5eadB45nhP31EDQP2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33</v>
      </c>
      <c r="C3" s="58" t="s">
        <v>60</v>
      </c>
      <c r="D3" s="58" t="s">
        <v>39</v>
      </c>
      <c r="E3" s="58" t="s">
        <v>6</v>
      </c>
      <c r="F3" s="58" t="s">
        <v>5</v>
      </c>
      <c r="G3" s="58" t="s">
        <v>25</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63</v>
      </c>
      <c r="BG4" s="76"/>
      <c r="BH4" s="76"/>
      <c r="BI4" s="76"/>
      <c r="BJ4" s="76"/>
      <c r="BK4" s="76"/>
      <c r="BL4" s="76"/>
      <c r="BM4" s="76"/>
      <c r="BN4" s="76"/>
      <c r="BO4" s="76"/>
      <c r="BP4" s="76"/>
      <c r="BQ4" s="76" t="s">
        <v>15</v>
      </c>
      <c r="BR4" s="76"/>
      <c r="BS4" s="76"/>
      <c r="BT4" s="76"/>
      <c r="BU4" s="76"/>
      <c r="BV4" s="76"/>
      <c r="BW4" s="76"/>
      <c r="BX4" s="76"/>
      <c r="BY4" s="76"/>
      <c r="BZ4" s="76"/>
      <c r="CA4" s="76"/>
      <c r="CB4" s="76" t="s">
        <v>64</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8">
      <c r="A5" s="56" t="s">
        <v>70</v>
      </c>
      <c r="B5" s="60"/>
      <c r="C5" s="60"/>
      <c r="D5" s="60"/>
      <c r="E5" s="60"/>
      <c r="F5" s="60"/>
      <c r="G5" s="60"/>
      <c r="H5" s="66" t="s">
        <v>59</v>
      </c>
      <c r="I5" s="66" t="s">
        <v>71</v>
      </c>
      <c r="J5" s="66" t="s">
        <v>72</v>
      </c>
      <c r="K5" s="66" t="s">
        <v>73</v>
      </c>
      <c r="L5" s="66" t="s">
        <v>74</v>
      </c>
      <c r="M5" s="66" t="s">
        <v>7</v>
      </c>
      <c r="N5" s="66" t="s">
        <v>75</v>
      </c>
      <c r="O5" s="66" t="s">
        <v>76</v>
      </c>
      <c r="P5" s="66" t="s">
        <v>77</v>
      </c>
      <c r="Q5" s="66" t="s">
        <v>78</v>
      </c>
      <c r="R5" s="66" t="s">
        <v>79</v>
      </c>
      <c r="S5" s="66" t="s">
        <v>80</v>
      </c>
      <c r="T5" s="66" t="s">
        <v>81</v>
      </c>
      <c r="U5" s="66" t="s">
        <v>1</v>
      </c>
      <c r="V5" s="66" t="s">
        <v>82</v>
      </c>
      <c r="W5" s="66" t="s">
        <v>83</v>
      </c>
      <c r="X5" s="66" t="s">
        <v>84</v>
      </c>
      <c r="Y5" s="66" t="s">
        <v>85</v>
      </c>
      <c r="Z5" s="66" t="s">
        <v>86</v>
      </c>
      <c r="AA5" s="66" t="s">
        <v>87</v>
      </c>
      <c r="AB5" s="66" t="s">
        <v>88</v>
      </c>
      <c r="AC5" s="66" t="s">
        <v>89</v>
      </c>
      <c r="AD5" s="66" t="s">
        <v>90</v>
      </c>
      <c r="AE5" s="66" t="s">
        <v>92</v>
      </c>
      <c r="AF5" s="66" t="s">
        <v>93</v>
      </c>
      <c r="AG5" s="66" t="s">
        <v>94</v>
      </c>
      <c r="AH5" s="66" t="s">
        <v>95</v>
      </c>
      <c r="AI5" s="66" t="s">
        <v>45</v>
      </c>
      <c r="AJ5" s="66" t="s">
        <v>85</v>
      </c>
      <c r="AK5" s="66" t="s">
        <v>86</v>
      </c>
      <c r="AL5" s="66" t="s">
        <v>87</v>
      </c>
      <c r="AM5" s="66" t="s">
        <v>88</v>
      </c>
      <c r="AN5" s="66" t="s">
        <v>89</v>
      </c>
      <c r="AO5" s="66" t="s">
        <v>90</v>
      </c>
      <c r="AP5" s="66" t="s">
        <v>92</v>
      </c>
      <c r="AQ5" s="66" t="s">
        <v>93</v>
      </c>
      <c r="AR5" s="66" t="s">
        <v>94</v>
      </c>
      <c r="AS5" s="66" t="s">
        <v>95</v>
      </c>
      <c r="AT5" s="66" t="s">
        <v>91</v>
      </c>
      <c r="AU5" s="66" t="s">
        <v>85</v>
      </c>
      <c r="AV5" s="66" t="s">
        <v>86</v>
      </c>
      <c r="AW5" s="66" t="s">
        <v>87</v>
      </c>
      <c r="AX5" s="66" t="s">
        <v>88</v>
      </c>
      <c r="AY5" s="66" t="s">
        <v>89</v>
      </c>
      <c r="AZ5" s="66" t="s">
        <v>90</v>
      </c>
      <c r="BA5" s="66" t="s">
        <v>92</v>
      </c>
      <c r="BB5" s="66" t="s">
        <v>93</v>
      </c>
      <c r="BC5" s="66" t="s">
        <v>94</v>
      </c>
      <c r="BD5" s="66" t="s">
        <v>95</v>
      </c>
      <c r="BE5" s="66" t="s">
        <v>91</v>
      </c>
      <c r="BF5" s="66" t="s">
        <v>85</v>
      </c>
      <c r="BG5" s="66" t="s">
        <v>86</v>
      </c>
      <c r="BH5" s="66" t="s">
        <v>87</v>
      </c>
      <c r="BI5" s="66" t="s">
        <v>88</v>
      </c>
      <c r="BJ5" s="66" t="s">
        <v>89</v>
      </c>
      <c r="BK5" s="66" t="s">
        <v>90</v>
      </c>
      <c r="BL5" s="66" t="s">
        <v>92</v>
      </c>
      <c r="BM5" s="66" t="s">
        <v>93</v>
      </c>
      <c r="BN5" s="66" t="s">
        <v>94</v>
      </c>
      <c r="BO5" s="66" t="s">
        <v>95</v>
      </c>
      <c r="BP5" s="66" t="s">
        <v>91</v>
      </c>
      <c r="BQ5" s="66" t="s">
        <v>85</v>
      </c>
      <c r="BR5" s="66" t="s">
        <v>86</v>
      </c>
      <c r="BS5" s="66" t="s">
        <v>87</v>
      </c>
      <c r="BT5" s="66" t="s">
        <v>88</v>
      </c>
      <c r="BU5" s="66" t="s">
        <v>89</v>
      </c>
      <c r="BV5" s="66" t="s">
        <v>90</v>
      </c>
      <c r="BW5" s="66" t="s">
        <v>92</v>
      </c>
      <c r="BX5" s="66" t="s">
        <v>93</v>
      </c>
      <c r="BY5" s="66" t="s">
        <v>94</v>
      </c>
      <c r="BZ5" s="66" t="s">
        <v>95</v>
      </c>
      <c r="CA5" s="66" t="s">
        <v>91</v>
      </c>
      <c r="CB5" s="66" t="s">
        <v>85</v>
      </c>
      <c r="CC5" s="66" t="s">
        <v>86</v>
      </c>
      <c r="CD5" s="66" t="s">
        <v>87</v>
      </c>
      <c r="CE5" s="66" t="s">
        <v>88</v>
      </c>
      <c r="CF5" s="66" t="s">
        <v>89</v>
      </c>
      <c r="CG5" s="66" t="s">
        <v>90</v>
      </c>
      <c r="CH5" s="66" t="s">
        <v>92</v>
      </c>
      <c r="CI5" s="66" t="s">
        <v>93</v>
      </c>
      <c r="CJ5" s="66" t="s">
        <v>94</v>
      </c>
      <c r="CK5" s="66" t="s">
        <v>95</v>
      </c>
      <c r="CL5" s="66" t="s">
        <v>91</v>
      </c>
      <c r="CM5" s="66" t="s">
        <v>85</v>
      </c>
      <c r="CN5" s="66" t="s">
        <v>86</v>
      </c>
      <c r="CO5" s="66" t="s">
        <v>87</v>
      </c>
      <c r="CP5" s="66" t="s">
        <v>88</v>
      </c>
      <c r="CQ5" s="66" t="s">
        <v>89</v>
      </c>
      <c r="CR5" s="66" t="s">
        <v>90</v>
      </c>
      <c r="CS5" s="66" t="s">
        <v>92</v>
      </c>
      <c r="CT5" s="66" t="s">
        <v>93</v>
      </c>
      <c r="CU5" s="66" t="s">
        <v>94</v>
      </c>
      <c r="CV5" s="66" t="s">
        <v>95</v>
      </c>
      <c r="CW5" s="66" t="s">
        <v>91</v>
      </c>
      <c r="CX5" s="66" t="s">
        <v>85</v>
      </c>
      <c r="CY5" s="66" t="s">
        <v>86</v>
      </c>
      <c r="CZ5" s="66" t="s">
        <v>87</v>
      </c>
      <c r="DA5" s="66" t="s">
        <v>88</v>
      </c>
      <c r="DB5" s="66" t="s">
        <v>89</v>
      </c>
      <c r="DC5" s="66" t="s">
        <v>90</v>
      </c>
      <c r="DD5" s="66" t="s">
        <v>92</v>
      </c>
      <c r="DE5" s="66" t="s">
        <v>93</v>
      </c>
      <c r="DF5" s="66" t="s">
        <v>94</v>
      </c>
      <c r="DG5" s="66" t="s">
        <v>95</v>
      </c>
      <c r="DH5" s="66" t="s">
        <v>91</v>
      </c>
      <c r="DI5" s="66" t="s">
        <v>85</v>
      </c>
      <c r="DJ5" s="66" t="s">
        <v>86</v>
      </c>
      <c r="DK5" s="66" t="s">
        <v>87</v>
      </c>
      <c r="DL5" s="66" t="s">
        <v>88</v>
      </c>
      <c r="DM5" s="66" t="s">
        <v>89</v>
      </c>
      <c r="DN5" s="66" t="s">
        <v>90</v>
      </c>
      <c r="DO5" s="66" t="s">
        <v>92</v>
      </c>
      <c r="DP5" s="66" t="s">
        <v>93</v>
      </c>
      <c r="DQ5" s="66" t="s">
        <v>94</v>
      </c>
      <c r="DR5" s="66" t="s">
        <v>95</v>
      </c>
      <c r="DS5" s="66" t="s">
        <v>91</v>
      </c>
      <c r="DT5" s="66" t="s">
        <v>85</v>
      </c>
      <c r="DU5" s="66" t="s">
        <v>86</v>
      </c>
      <c r="DV5" s="66" t="s">
        <v>87</v>
      </c>
      <c r="DW5" s="66" t="s">
        <v>88</v>
      </c>
      <c r="DX5" s="66" t="s">
        <v>89</v>
      </c>
      <c r="DY5" s="66" t="s">
        <v>90</v>
      </c>
      <c r="DZ5" s="66" t="s">
        <v>92</v>
      </c>
      <c r="EA5" s="66" t="s">
        <v>93</v>
      </c>
      <c r="EB5" s="66" t="s">
        <v>94</v>
      </c>
      <c r="EC5" s="66" t="s">
        <v>95</v>
      </c>
      <c r="ED5" s="66" t="s">
        <v>91</v>
      </c>
      <c r="EE5" s="66" t="s">
        <v>85</v>
      </c>
      <c r="EF5" s="66" t="s">
        <v>86</v>
      </c>
      <c r="EG5" s="66" t="s">
        <v>87</v>
      </c>
      <c r="EH5" s="66" t="s">
        <v>88</v>
      </c>
      <c r="EI5" s="66" t="s">
        <v>89</v>
      </c>
      <c r="EJ5" s="66" t="s">
        <v>90</v>
      </c>
      <c r="EK5" s="66" t="s">
        <v>92</v>
      </c>
      <c r="EL5" s="66" t="s">
        <v>93</v>
      </c>
      <c r="EM5" s="66" t="s">
        <v>94</v>
      </c>
      <c r="EN5" s="66" t="s">
        <v>95</v>
      </c>
      <c r="EO5" s="66" t="s">
        <v>91</v>
      </c>
    </row>
    <row r="6" spans="1:148" s="55" customFormat="1">
      <c r="A6" s="56" t="s">
        <v>96</v>
      </c>
      <c r="B6" s="61">
        <f t="shared" ref="B6:X6" si="1">B7</f>
        <v>2024</v>
      </c>
      <c r="C6" s="61">
        <f t="shared" si="1"/>
        <v>162019</v>
      </c>
      <c r="D6" s="61">
        <f t="shared" si="1"/>
        <v>46</v>
      </c>
      <c r="E6" s="61">
        <f t="shared" si="1"/>
        <v>17</v>
      </c>
      <c r="F6" s="61">
        <f t="shared" si="1"/>
        <v>5</v>
      </c>
      <c r="G6" s="61">
        <f t="shared" si="1"/>
        <v>0</v>
      </c>
      <c r="H6" s="61" t="str">
        <f t="shared" si="1"/>
        <v>富山県　富山市</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77.650000000000006</v>
      </c>
      <c r="P6" s="69">
        <f t="shared" si="1"/>
        <v>4.04</v>
      </c>
      <c r="Q6" s="69">
        <f t="shared" si="1"/>
        <v>100</v>
      </c>
      <c r="R6" s="69">
        <f t="shared" si="1"/>
        <v>3080</v>
      </c>
      <c r="S6" s="69">
        <f t="shared" si="1"/>
        <v>403757</v>
      </c>
      <c r="T6" s="69">
        <f t="shared" si="1"/>
        <v>1241.7</v>
      </c>
      <c r="U6" s="69">
        <f t="shared" si="1"/>
        <v>325.16000000000003</v>
      </c>
      <c r="V6" s="69">
        <f t="shared" si="1"/>
        <v>16261</v>
      </c>
      <c r="W6" s="69">
        <f t="shared" si="1"/>
        <v>7.69</v>
      </c>
      <c r="X6" s="69">
        <f t="shared" si="1"/>
        <v>2114.56</v>
      </c>
      <c r="Y6" s="77" t="str">
        <f t="shared" ref="Y6:AH6" si="2">IF(Y7="",NA(),Y7)</f>
        <v>-</v>
      </c>
      <c r="Z6" s="77" t="str">
        <f t="shared" si="2"/>
        <v>-</v>
      </c>
      <c r="AA6" s="77" t="str">
        <f t="shared" si="2"/>
        <v>-</v>
      </c>
      <c r="AB6" s="77" t="str">
        <f t="shared" si="2"/>
        <v>-</v>
      </c>
      <c r="AC6" s="77">
        <f t="shared" si="2"/>
        <v>119.56</v>
      </c>
      <c r="AD6" s="77" t="str">
        <f t="shared" si="2"/>
        <v>-</v>
      </c>
      <c r="AE6" s="77" t="str">
        <f t="shared" si="2"/>
        <v>-</v>
      </c>
      <c r="AF6" s="77" t="str">
        <f t="shared" si="2"/>
        <v>-</v>
      </c>
      <c r="AG6" s="77" t="str">
        <f t="shared" si="2"/>
        <v>-</v>
      </c>
      <c r="AH6" s="77">
        <f t="shared" si="2"/>
        <v>103.04</v>
      </c>
      <c r="AI6" s="69" t="str">
        <f>IF(AI7="","",IF(AI7="-","【-】","【"&amp;SUBSTITUTE(TEXT(AI7,"#,##0.00"),"-","△")&amp;"】"))</f>
        <v>【104.30】</v>
      </c>
      <c r="AJ6" s="77" t="str">
        <f t="shared" ref="AJ6:AS6" si="3">IF(AJ7="",NA(),AJ7)</f>
        <v>-</v>
      </c>
      <c r="AK6" s="77" t="str">
        <f t="shared" si="3"/>
        <v>-</v>
      </c>
      <c r="AL6" s="77" t="str">
        <f t="shared" si="3"/>
        <v>-</v>
      </c>
      <c r="AM6" s="77" t="str">
        <f t="shared" si="3"/>
        <v>-</v>
      </c>
      <c r="AN6" s="69">
        <f t="shared" si="3"/>
        <v>0</v>
      </c>
      <c r="AO6" s="77" t="str">
        <f t="shared" si="3"/>
        <v>-</v>
      </c>
      <c r="AP6" s="77" t="str">
        <f t="shared" si="3"/>
        <v>-</v>
      </c>
      <c r="AQ6" s="77" t="str">
        <f t="shared" si="3"/>
        <v>-</v>
      </c>
      <c r="AR6" s="77" t="str">
        <f t="shared" si="3"/>
        <v>-</v>
      </c>
      <c r="AS6" s="77">
        <f t="shared" si="3"/>
        <v>100.31</v>
      </c>
      <c r="AT6" s="69" t="str">
        <f>IF(AT7="","",IF(AT7="-","【-】","【"&amp;SUBSTITUTE(TEXT(AT7,"#,##0.00"),"-","△")&amp;"】"))</f>
        <v>【102.74】</v>
      </c>
      <c r="AU6" s="77" t="str">
        <f t="shared" ref="AU6:BD6" si="4">IF(AU7="",NA(),AU7)</f>
        <v>-</v>
      </c>
      <c r="AV6" s="77" t="str">
        <f t="shared" si="4"/>
        <v>-</v>
      </c>
      <c r="AW6" s="77" t="str">
        <f t="shared" si="4"/>
        <v>-</v>
      </c>
      <c r="AX6" s="77" t="str">
        <f t="shared" si="4"/>
        <v>-</v>
      </c>
      <c r="AY6" s="77">
        <f t="shared" si="4"/>
        <v>13.43</v>
      </c>
      <c r="AZ6" s="77" t="str">
        <f t="shared" si="4"/>
        <v>-</v>
      </c>
      <c r="BA6" s="77" t="str">
        <f t="shared" si="4"/>
        <v>-</v>
      </c>
      <c r="BB6" s="77" t="str">
        <f t="shared" si="4"/>
        <v>-</v>
      </c>
      <c r="BC6" s="77" t="str">
        <f t="shared" si="4"/>
        <v>-</v>
      </c>
      <c r="BD6" s="77">
        <f t="shared" si="4"/>
        <v>41.03</v>
      </c>
      <c r="BE6" s="69" t="str">
        <f>IF(BE7="","",IF(BE7="-","【-】","【"&amp;SUBSTITUTE(TEXT(BE7,"#,##0.00"),"-","△")&amp;"】"))</f>
        <v>【47.19】</v>
      </c>
      <c r="BF6" s="77" t="str">
        <f t="shared" ref="BF6:BO6" si="5">IF(BF7="",NA(),BF7)</f>
        <v>-</v>
      </c>
      <c r="BG6" s="77" t="str">
        <f t="shared" si="5"/>
        <v>-</v>
      </c>
      <c r="BH6" s="77" t="str">
        <f t="shared" si="5"/>
        <v>-</v>
      </c>
      <c r="BI6" s="77" t="str">
        <f t="shared" si="5"/>
        <v>-</v>
      </c>
      <c r="BJ6" s="69">
        <f t="shared" si="5"/>
        <v>0</v>
      </c>
      <c r="BK6" s="77" t="str">
        <f t="shared" si="5"/>
        <v>-</v>
      </c>
      <c r="BL6" s="77" t="str">
        <f t="shared" si="5"/>
        <v>-</v>
      </c>
      <c r="BM6" s="77" t="str">
        <f t="shared" si="5"/>
        <v>-</v>
      </c>
      <c r="BN6" s="77" t="str">
        <f t="shared" si="5"/>
        <v>-</v>
      </c>
      <c r="BO6" s="77">
        <f t="shared" si="5"/>
        <v>796.8</v>
      </c>
      <c r="BP6" s="69" t="str">
        <f>IF(BP7="","",IF(BP7="-","【-】","【"&amp;SUBSTITUTE(TEXT(BP7,"#,##0.00"),"-","△")&amp;"】"))</f>
        <v>【798.10】</v>
      </c>
      <c r="BQ6" s="77" t="str">
        <f t="shared" ref="BQ6:BZ6" si="6">IF(BQ7="",NA(),BQ7)</f>
        <v>-</v>
      </c>
      <c r="BR6" s="77" t="str">
        <f t="shared" si="6"/>
        <v>-</v>
      </c>
      <c r="BS6" s="77" t="str">
        <f t="shared" si="6"/>
        <v>-</v>
      </c>
      <c r="BT6" s="77" t="str">
        <f t="shared" si="6"/>
        <v>-</v>
      </c>
      <c r="BU6" s="77">
        <f t="shared" si="6"/>
        <v>66.930000000000007</v>
      </c>
      <c r="BV6" s="77" t="str">
        <f t="shared" si="6"/>
        <v>-</v>
      </c>
      <c r="BW6" s="77" t="str">
        <f t="shared" si="6"/>
        <v>-</v>
      </c>
      <c r="BX6" s="77" t="str">
        <f t="shared" si="6"/>
        <v>-</v>
      </c>
      <c r="BY6" s="77" t="str">
        <f t="shared" si="6"/>
        <v>-</v>
      </c>
      <c r="BZ6" s="77">
        <f t="shared" si="6"/>
        <v>58.41</v>
      </c>
      <c r="CA6" s="69" t="str">
        <f>IF(CA7="","",IF(CA7="-","【-】","【"&amp;SUBSTITUTE(TEXT(CA7,"#,##0.00"),"-","△")&amp;"】"))</f>
        <v>【54.51】</v>
      </c>
      <c r="CB6" s="77" t="str">
        <f t="shared" ref="CB6:CK6" si="7">IF(CB7="",NA(),CB7)</f>
        <v>-</v>
      </c>
      <c r="CC6" s="77" t="str">
        <f t="shared" si="7"/>
        <v>-</v>
      </c>
      <c r="CD6" s="77" t="str">
        <f t="shared" si="7"/>
        <v>-</v>
      </c>
      <c r="CE6" s="77" t="str">
        <f t="shared" si="7"/>
        <v>-</v>
      </c>
      <c r="CF6" s="77">
        <f t="shared" si="7"/>
        <v>256.73</v>
      </c>
      <c r="CG6" s="77" t="str">
        <f t="shared" si="7"/>
        <v>-</v>
      </c>
      <c r="CH6" s="77" t="str">
        <f t="shared" si="7"/>
        <v>-</v>
      </c>
      <c r="CI6" s="77" t="str">
        <f t="shared" si="7"/>
        <v>-</v>
      </c>
      <c r="CJ6" s="77" t="str">
        <f t="shared" si="7"/>
        <v>-</v>
      </c>
      <c r="CK6" s="77">
        <f t="shared" si="7"/>
        <v>267.33999999999997</v>
      </c>
      <c r="CL6" s="69" t="str">
        <f>IF(CL7="","",IF(CL7="-","【-】","【"&amp;SUBSTITUTE(TEXT(CL7,"#,##0.00"),"-","△")&amp;"】"))</f>
        <v>【286.33】</v>
      </c>
      <c r="CM6" s="77" t="str">
        <f t="shared" ref="CM6:CV6" si="8">IF(CM7="",NA(),CM7)</f>
        <v>-</v>
      </c>
      <c r="CN6" s="77" t="str">
        <f t="shared" si="8"/>
        <v>-</v>
      </c>
      <c r="CO6" s="77" t="str">
        <f t="shared" si="8"/>
        <v>-</v>
      </c>
      <c r="CP6" s="77" t="str">
        <f t="shared" si="8"/>
        <v>-</v>
      </c>
      <c r="CQ6" s="77">
        <f t="shared" si="8"/>
        <v>51.34</v>
      </c>
      <c r="CR6" s="77" t="str">
        <f t="shared" si="8"/>
        <v>-</v>
      </c>
      <c r="CS6" s="77" t="str">
        <f t="shared" si="8"/>
        <v>-</v>
      </c>
      <c r="CT6" s="77" t="str">
        <f t="shared" si="8"/>
        <v>-</v>
      </c>
      <c r="CU6" s="77" t="str">
        <f t="shared" si="8"/>
        <v>-</v>
      </c>
      <c r="CV6" s="77">
        <f t="shared" si="8"/>
        <v>52.34</v>
      </c>
      <c r="CW6" s="69" t="str">
        <f>IF(CW7="","",IF(CW7="-","【-】","【"&amp;SUBSTITUTE(TEXT(CW7,"#,##0.00"),"-","△")&amp;"】"))</f>
        <v>【49.92】</v>
      </c>
      <c r="CX6" s="77" t="str">
        <f t="shared" ref="CX6:DG6" si="9">IF(CX7="",NA(),CX7)</f>
        <v>-</v>
      </c>
      <c r="CY6" s="77" t="str">
        <f t="shared" si="9"/>
        <v>-</v>
      </c>
      <c r="CZ6" s="77" t="str">
        <f t="shared" si="9"/>
        <v>-</v>
      </c>
      <c r="DA6" s="77" t="str">
        <f t="shared" si="9"/>
        <v>-</v>
      </c>
      <c r="DB6" s="77">
        <f t="shared" si="9"/>
        <v>90.87</v>
      </c>
      <c r="DC6" s="77" t="str">
        <f t="shared" si="9"/>
        <v>-</v>
      </c>
      <c r="DD6" s="77" t="str">
        <f t="shared" si="9"/>
        <v>-</v>
      </c>
      <c r="DE6" s="77" t="str">
        <f t="shared" si="9"/>
        <v>-</v>
      </c>
      <c r="DF6" s="77" t="str">
        <f t="shared" si="9"/>
        <v>-</v>
      </c>
      <c r="DG6" s="77">
        <f t="shared" si="9"/>
        <v>90.05</v>
      </c>
      <c r="DH6" s="69" t="str">
        <f>IF(DH7="","",IF(DH7="-","【-】","【"&amp;SUBSTITUTE(TEXT(DH7,"#,##0.00"),"-","△")&amp;"】"))</f>
        <v>【87.80】</v>
      </c>
      <c r="DI6" s="77" t="str">
        <f t="shared" ref="DI6:DR6" si="10">IF(DI7="",NA(),DI7)</f>
        <v>-</v>
      </c>
      <c r="DJ6" s="77" t="str">
        <f t="shared" si="10"/>
        <v>-</v>
      </c>
      <c r="DK6" s="77" t="str">
        <f t="shared" si="10"/>
        <v>-</v>
      </c>
      <c r="DL6" s="77" t="str">
        <f t="shared" si="10"/>
        <v>-</v>
      </c>
      <c r="DM6" s="77">
        <f t="shared" si="10"/>
        <v>4.08</v>
      </c>
      <c r="DN6" s="77" t="str">
        <f t="shared" si="10"/>
        <v>-</v>
      </c>
      <c r="DO6" s="77" t="str">
        <f t="shared" si="10"/>
        <v>-</v>
      </c>
      <c r="DP6" s="77" t="str">
        <f t="shared" si="10"/>
        <v>-</v>
      </c>
      <c r="DQ6" s="77" t="str">
        <f t="shared" si="10"/>
        <v>-</v>
      </c>
      <c r="DR6" s="77">
        <f t="shared" si="10"/>
        <v>30.49</v>
      </c>
      <c r="DS6" s="69" t="str">
        <f>IF(DS7="","",IF(DS7="-","【-】","【"&amp;SUBSTITUTE(TEXT(DS7,"#,##0.00"),"-","△")&amp;"】"))</f>
        <v>【28.46】</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77">
        <f t="shared" si="11"/>
        <v>5.e-002</v>
      </c>
      <c r="ED6" s="69" t="str">
        <f>IF(ED7="","",IF(ED7="-","【-】","【"&amp;SUBSTITUTE(TEXT(ED7,"#,##0.00"),"-","△")&amp;"】"))</f>
        <v>【0.03】</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2.e-002</v>
      </c>
      <c r="EO6" s="69" t="str">
        <f>IF(EO7="","",IF(EO7="-","【-】","【"&amp;SUBSTITUTE(TEXT(EO7,"#,##0.00"),"-","△")&amp;"】"))</f>
        <v>【0.02】</v>
      </c>
    </row>
    <row r="7" spans="1:148" s="55" customFormat="1">
      <c r="A7" s="56"/>
      <c r="B7" s="62">
        <v>2024</v>
      </c>
      <c r="C7" s="62">
        <v>162019</v>
      </c>
      <c r="D7" s="62">
        <v>46</v>
      </c>
      <c r="E7" s="62">
        <v>17</v>
      </c>
      <c r="F7" s="62">
        <v>5</v>
      </c>
      <c r="G7" s="62">
        <v>0</v>
      </c>
      <c r="H7" s="62" t="s">
        <v>97</v>
      </c>
      <c r="I7" s="62" t="s">
        <v>98</v>
      </c>
      <c r="J7" s="62" t="s">
        <v>99</v>
      </c>
      <c r="K7" s="62" t="s">
        <v>100</v>
      </c>
      <c r="L7" s="62" t="s">
        <v>101</v>
      </c>
      <c r="M7" s="62" t="s">
        <v>102</v>
      </c>
      <c r="N7" s="70" t="s">
        <v>103</v>
      </c>
      <c r="O7" s="70">
        <v>77.650000000000006</v>
      </c>
      <c r="P7" s="70">
        <v>4.04</v>
      </c>
      <c r="Q7" s="70">
        <v>100</v>
      </c>
      <c r="R7" s="70">
        <v>3080</v>
      </c>
      <c r="S7" s="70">
        <v>403757</v>
      </c>
      <c r="T7" s="70">
        <v>1241.7</v>
      </c>
      <c r="U7" s="70">
        <v>325.16000000000003</v>
      </c>
      <c r="V7" s="70">
        <v>16261</v>
      </c>
      <c r="W7" s="70">
        <v>7.69</v>
      </c>
      <c r="X7" s="70">
        <v>2114.56</v>
      </c>
      <c r="Y7" s="70" t="s">
        <v>103</v>
      </c>
      <c r="Z7" s="70" t="s">
        <v>103</v>
      </c>
      <c r="AA7" s="70" t="s">
        <v>103</v>
      </c>
      <c r="AB7" s="70" t="s">
        <v>103</v>
      </c>
      <c r="AC7" s="70">
        <v>119.56</v>
      </c>
      <c r="AD7" s="70" t="s">
        <v>103</v>
      </c>
      <c r="AE7" s="70" t="s">
        <v>103</v>
      </c>
      <c r="AF7" s="70" t="s">
        <v>103</v>
      </c>
      <c r="AG7" s="70" t="s">
        <v>103</v>
      </c>
      <c r="AH7" s="70">
        <v>103.04</v>
      </c>
      <c r="AI7" s="70">
        <v>104.3</v>
      </c>
      <c r="AJ7" s="70" t="s">
        <v>103</v>
      </c>
      <c r="AK7" s="70" t="s">
        <v>103</v>
      </c>
      <c r="AL7" s="70" t="s">
        <v>103</v>
      </c>
      <c r="AM7" s="70" t="s">
        <v>103</v>
      </c>
      <c r="AN7" s="70">
        <v>0</v>
      </c>
      <c r="AO7" s="70" t="s">
        <v>103</v>
      </c>
      <c r="AP7" s="70" t="s">
        <v>103</v>
      </c>
      <c r="AQ7" s="70" t="s">
        <v>103</v>
      </c>
      <c r="AR7" s="70" t="s">
        <v>103</v>
      </c>
      <c r="AS7" s="70">
        <v>100.31</v>
      </c>
      <c r="AT7" s="70">
        <v>102.74</v>
      </c>
      <c r="AU7" s="70" t="s">
        <v>103</v>
      </c>
      <c r="AV7" s="70" t="s">
        <v>103</v>
      </c>
      <c r="AW7" s="70" t="s">
        <v>103</v>
      </c>
      <c r="AX7" s="70" t="s">
        <v>103</v>
      </c>
      <c r="AY7" s="70">
        <v>13.43</v>
      </c>
      <c r="AZ7" s="70" t="s">
        <v>103</v>
      </c>
      <c r="BA7" s="70" t="s">
        <v>103</v>
      </c>
      <c r="BB7" s="70" t="s">
        <v>103</v>
      </c>
      <c r="BC7" s="70" t="s">
        <v>103</v>
      </c>
      <c r="BD7" s="70">
        <v>41.03</v>
      </c>
      <c r="BE7" s="70">
        <v>47.19</v>
      </c>
      <c r="BF7" s="70" t="s">
        <v>103</v>
      </c>
      <c r="BG7" s="70" t="s">
        <v>103</v>
      </c>
      <c r="BH7" s="70" t="s">
        <v>103</v>
      </c>
      <c r="BI7" s="70" t="s">
        <v>103</v>
      </c>
      <c r="BJ7" s="70">
        <v>0</v>
      </c>
      <c r="BK7" s="70" t="s">
        <v>103</v>
      </c>
      <c r="BL7" s="70" t="s">
        <v>103</v>
      </c>
      <c r="BM7" s="70" t="s">
        <v>103</v>
      </c>
      <c r="BN7" s="70" t="s">
        <v>103</v>
      </c>
      <c r="BO7" s="70">
        <v>796.8</v>
      </c>
      <c r="BP7" s="70">
        <v>798.1</v>
      </c>
      <c r="BQ7" s="70" t="s">
        <v>103</v>
      </c>
      <c r="BR7" s="70" t="s">
        <v>103</v>
      </c>
      <c r="BS7" s="70" t="s">
        <v>103</v>
      </c>
      <c r="BT7" s="70" t="s">
        <v>103</v>
      </c>
      <c r="BU7" s="70">
        <v>66.930000000000007</v>
      </c>
      <c r="BV7" s="70" t="s">
        <v>103</v>
      </c>
      <c r="BW7" s="70" t="s">
        <v>103</v>
      </c>
      <c r="BX7" s="70" t="s">
        <v>103</v>
      </c>
      <c r="BY7" s="70" t="s">
        <v>103</v>
      </c>
      <c r="BZ7" s="70">
        <v>58.41</v>
      </c>
      <c r="CA7" s="70">
        <v>54.51</v>
      </c>
      <c r="CB7" s="70" t="s">
        <v>103</v>
      </c>
      <c r="CC7" s="70" t="s">
        <v>103</v>
      </c>
      <c r="CD7" s="70" t="s">
        <v>103</v>
      </c>
      <c r="CE7" s="70" t="s">
        <v>103</v>
      </c>
      <c r="CF7" s="70">
        <v>256.73</v>
      </c>
      <c r="CG7" s="70" t="s">
        <v>103</v>
      </c>
      <c r="CH7" s="70" t="s">
        <v>103</v>
      </c>
      <c r="CI7" s="70" t="s">
        <v>103</v>
      </c>
      <c r="CJ7" s="70" t="s">
        <v>103</v>
      </c>
      <c r="CK7" s="70">
        <v>267.33999999999997</v>
      </c>
      <c r="CL7" s="70">
        <v>286.33</v>
      </c>
      <c r="CM7" s="70" t="s">
        <v>103</v>
      </c>
      <c r="CN7" s="70" t="s">
        <v>103</v>
      </c>
      <c r="CO7" s="70" t="s">
        <v>103</v>
      </c>
      <c r="CP7" s="70" t="s">
        <v>103</v>
      </c>
      <c r="CQ7" s="70">
        <v>51.34</v>
      </c>
      <c r="CR7" s="70" t="s">
        <v>103</v>
      </c>
      <c r="CS7" s="70" t="s">
        <v>103</v>
      </c>
      <c r="CT7" s="70" t="s">
        <v>103</v>
      </c>
      <c r="CU7" s="70" t="s">
        <v>103</v>
      </c>
      <c r="CV7" s="70">
        <v>52.34</v>
      </c>
      <c r="CW7" s="70">
        <v>49.92</v>
      </c>
      <c r="CX7" s="70" t="s">
        <v>103</v>
      </c>
      <c r="CY7" s="70" t="s">
        <v>103</v>
      </c>
      <c r="CZ7" s="70" t="s">
        <v>103</v>
      </c>
      <c r="DA7" s="70" t="s">
        <v>103</v>
      </c>
      <c r="DB7" s="70">
        <v>90.87</v>
      </c>
      <c r="DC7" s="70" t="s">
        <v>103</v>
      </c>
      <c r="DD7" s="70" t="s">
        <v>103</v>
      </c>
      <c r="DE7" s="70" t="s">
        <v>103</v>
      </c>
      <c r="DF7" s="70" t="s">
        <v>103</v>
      </c>
      <c r="DG7" s="70">
        <v>90.05</v>
      </c>
      <c r="DH7" s="70">
        <v>87.8</v>
      </c>
      <c r="DI7" s="70" t="s">
        <v>103</v>
      </c>
      <c r="DJ7" s="70" t="s">
        <v>103</v>
      </c>
      <c r="DK7" s="70" t="s">
        <v>103</v>
      </c>
      <c r="DL7" s="70" t="s">
        <v>103</v>
      </c>
      <c r="DM7" s="70">
        <v>4.08</v>
      </c>
      <c r="DN7" s="70" t="s">
        <v>103</v>
      </c>
      <c r="DO7" s="70" t="s">
        <v>103</v>
      </c>
      <c r="DP7" s="70" t="s">
        <v>103</v>
      </c>
      <c r="DQ7" s="70" t="s">
        <v>103</v>
      </c>
      <c r="DR7" s="70">
        <v>30.49</v>
      </c>
      <c r="DS7" s="70">
        <v>28.46</v>
      </c>
      <c r="DT7" s="70" t="s">
        <v>103</v>
      </c>
      <c r="DU7" s="70" t="s">
        <v>103</v>
      </c>
      <c r="DV7" s="70" t="s">
        <v>103</v>
      </c>
      <c r="DW7" s="70" t="s">
        <v>103</v>
      </c>
      <c r="DX7" s="70">
        <v>0</v>
      </c>
      <c r="DY7" s="70" t="s">
        <v>103</v>
      </c>
      <c r="DZ7" s="70" t="s">
        <v>103</v>
      </c>
      <c r="EA7" s="70" t="s">
        <v>103</v>
      </c>
      <c r="EB7" s="70" t="s">
        <v>103</v>
      </c>
      <c r="EC7" s="70">
        <v>5.e-002</v>
      </c>
      <c r="ED7" s="70">
        <v>3.e-002</v>
      </c>
      <c r="EE7" s="70" t="s">
        <v>103</v>
      </c>
      <c r="EF7" s="70" t="s">
        <v>103</v>
      </c>
      <c r="EG7" s="70" t="s">
        <v>103</v>
      </c>
      <c r="EH7" s="70" t="s">
        <v>103</v>
      </c>
      <c r="EI7" s="70">
        <v>0</v>
      </c>
      <c r="EJ7" s="70" t="s">
        <v>103</v>
      </c>
      <c r="EK7" s="70" t="s">
        <v>103</v>
      </c>
      <c r="EL7" s="70" t="s">
        <v>103</v>
      </c>
      <c r="EM7" s="70" t="s">
        <v>103</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水島　誠</cp:lastModifiedBy>
  <dcterms:created xsi:type="dcterms:W3CDTF">2026-01-20T04:34:56Z</dcterms:created>
  <dcterms:modified xsi:type="dcterms:W3CDTF">2026-03-17T06:05:36Z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2026-03-17T06:05:36Z</vt:filetime>
  </property>
</Properties>
</file>