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aL36EkzG9lpUN+9lpZEhptT+VGG/8GShJKce2AK8o6E+habmgSoSa9Vw7Jkb0/UPD+r4BHk74agl8cV+8QNBgQ==" workbookSaltValue="5SZaFGoeHlN+yVFOcmzq/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iterate="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<sst xmlns="http://schemas.openxmlformats.org/spreadsheetml/2006/main" xmlns:r="http://schemas.openxmlformats.org/officeDocument/2006/relationships" count="114" uniqueCount="114">
  <si>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</si>
  <si>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</si>
  <si>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</si>
  <si>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</si>
  <si>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</si>
  <si>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</si>
  <si>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</si>
  <si>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</si>
  <si>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</si>
  <si>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</si>
  <si>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</si>
  <si>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</si>
  <si>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</si>
  <si>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</si>
  <si>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</si>
  <si>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</si>
  <si>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</si>
  <si>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</si>
  <si>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</si>
  <si>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</si>
  <si>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</si>
  <si>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</si>
  <si>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t>小規模集合排水処理</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</si>
  <si>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</si>
  <si>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</si>
  <si>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</si>
  <si>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</si>
  <si>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</si>
  <si>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</si>
  <si>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</si>
  <si>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</si>
  <si>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</si>
  <si>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</si>
  <si>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</si>
  <si>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</si>
  <si>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</si>
  <si>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</si>
  <si>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</si>
  <si>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</si>
  <si>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</si>
  <si>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</si>
  <si>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</si>
  <si>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</si>
  <si>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</si>
  <si>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</si>
  <si>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</si>
  <si>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</si>
  <si>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</si>
  <si>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</si>
  <si>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</si>
  <si>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</si>
  <si>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</si>
  <si>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</si>
  <si>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</si>
  <si>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</si>
  <si>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</si>
  <si>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</si>
  <si>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</si>
  <si>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</si>
  <si>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</si>
  <si>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</si>
  <si>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</si>
  <si>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</si>
  <si>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</si>
  <si>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</si>
  <si>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</si>
  <si>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</si>
  <si>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</si>
  <si>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</si>
  <si>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</si>
  <si>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</si>
  <si>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</si>
  <si>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</si>
  <si>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</si>
  <si>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</si>
  <si>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</si>
  <si>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</si>
  <si>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</si>
  <si>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</si>
  <si>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</si>
  <si>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</si>
  <si>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</si>
  <si>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</si>
  <si>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</si>
  <si>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</si>
  <si>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</si>
  <si>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</si>
  <si>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</si>
  <si>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</si>
  <si>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</si>
  <si>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</si>
  <si>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</si>
  <si>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</si>
  <si>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</si>
  <si>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</si>
  <si>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</si>
  <si>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富山市</t>
  </si>
  <si>
    <t>法適用</t>
  </si>
  <si>
    <t>下水道事業</t>
  </si>
  <si>
    <t>I2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</si>
  <si>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</si>
  <si>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</si>
  <si>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</si>
  <si>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</si>
  <si>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</si>
  <si>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</si>
  <si>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</si>
  <si>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</si>
  <si>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</si>
  <si>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</si>
  <si>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</si>
  <si>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令和６年度から地方公営企業法を適用（一部適用）しています。
・経常収支比率は、一般会計からの繰入金はあるものの100%未満となり、経費回収率も100%を下回っていることから、一般会計繰入金により費用が賄われている状態となっています。
　また、事業規模が小さいことから経費回収率の向上が難しい現状にあります。
・累積欠損金は、減価償却費に対する資金が不足していることにより営業損失が生じているものです。事業規模が小さいことから今後も下水道使用料収入や一般会計繰入金だけで補うことは難しい現状にあります。
・流動比率は0%であるが、これは流動負債はないものの、使用料収入及び一般会計繰入金は、年度内に使い切られ資金の蓄積ができない状態となっていることから流動資産も皆無となり、比率が0となっています。
・企業債残高対事業規模比率は、企業債を一般会計繰入金により賄っているため0%となっています。今後、更新に係る投資が増えることが想定されるため、更なる経営改善が必要になると考えています。
・汚水処理原価は、類似団体平均値よりも低くなっているが、今後も施設個々の運転状況・耐用年数等を踏まえ、より効率的な維持管理業務に取り組む必要があります。
・施設利用率は、類似団体平均値と同水準であり、接続の推進を続けるとともに、今後の改修や更新時期に合わせ、将来を見据えた適正規模を検討していく必要があります。
・水洗化率は、類似団体平均値を下回っています。今後も積極的な普及促進を行っていきたいと考えています。</t>
    <rPh sb="0" eb="2">
      <t>レイワ</t>
    </rPh>
    <rPh sb="3" eb="5">
      <t>ネンド</t>
    </rPh>
    <rPh sb="7" eb="14">
      <t>チホウコウエイキギョウホウ</t>
    </rPh>
    <rPh sb="15" eb="17">
      <t>テキヨウ</t>
    </rPh>
    <rPh sb="18" eb="22">
      <t>イチブテキヨウ</t>
    </rPh>
    <rPh sb="31" eb="37">
      <t>ケイジョウシュウシヒリツ</t>
    </rPh>
    <rPh sb="39" eb="43">
      <t>イッパンカイケイ</t>
    </rPh>
    <rPh sb="46" eb="49">
      <t>クリイレキン</t>
    </rPh>
    <rPh sb="59" eb="61">
      <t>ミマン</t>
    </rPh>
    <rPh sb="65" eb="67">
      <t>ケイヒ</t>
    </rPh>
    <rPh sb="67" eb="70">
      <t>カイシ</t>
    </rPh>
    <rPh sb="76" eb="78">
      <t>シタマワ</t>
    </rPh>
    <rPh sb="87" eb="91">
      <t>イッパンカイケイ</t>
    </rPh>
    <rPh sb="91" eb="94">
      <t>クリイ</t>
    </rPh>
    <rPh sb="97" eb="99">
      <t>ヒヨウ</t>
    </rPh>
    <rPh sb="100" eb="101">
      <t>マカナ</t>
    </rPh>
    <rPh sb="106" eb="108">
      <t>ジョウタイ</t>
    </rPh>
    <rPh sb="121" eb="123">
      <t>ジギョウ</t>
    </rPh>
    <rPh sb="123" eb="125">
      <t>キボ</t>
    </rPh>
    <rPh sb="126" eb="127">
      <t>チイ</t>
    </rPh>
    <rPh sb="133" eb="135">
      <t>ケイヒ</t>
    </rPh>
    <rPh sb="135" eb="137">
      <t>カイシュウ</t>
    </rPh>
    <rPh sb="137" eb="138">
      <t>リツ</t>
    </rPh>
    <rPh sb="139" eb="141">
      <t>コウジョウ</t>
    </rPh>
    <rPh sb="142" eb="143">
      <t>ムズカ</t>
    </rPh>
    <rPh sb="145" eb="147">
      <t>ゲンジョウ</t>
    </rPh>
    <rPh sb="155" eb="157">
      <t>ルイセキ</t>
    </rPh>
    <rPh sb="157" eb="160">
      <t>ケッソ</t>
    </rPh>
    <rPh sb="162" eb="167">
      <t>ゲンカショウキャクヒ</t>
    </rPh>
    <rPh sb="168" eb="169">
      <t>タイ</t>
    </rPh>
    <rPh sb="171" eb="173">
      <t>シキン</t>
    </rPh>
    <rPh sb="174" eb="176">
      <t>フソク</t>
    </rPh>
    <rPh sb="185" eb="187">
      <t>エイギョウ</t>
    </rPh>
    <rPh sb="187" eb="189">
      <t>ソンシツ</t>
    </rPh>
    <rPh sb="190" eb="191">
      <t>ショウ</t>
    </rPh>
    <rPh sb="200" eb="202">
      <t>ジギョウ</t>
    </rPh>
    <rPh sb="202" eb="204">
      <t>キボ</t>
    </rPh>
    <rPh sb="205" eb="206">
      <t>チイ</t>
    </rPh>
    <rPh sb="212" eb="214">
      <t>コンゴ</t>
    </rPh>
    <rPh sb="215" eb="218">
      <t>ゲスイドウ</t>
    </rPh>
    <rPh sb="218" eb="221">
      <t>シヨウリョウ</t>
    </rPh>
    <rPh sb="221" eb="223">
      <t>シュウニュウ</t>
    </rPh>
    <rPh sb="224" eb="231">
      <t>イッパンカイケイクリイレキン</t>
    </rPh>
    <rPh sb="234" eb="235">
      <t>オギナ</t>
    </rPh>
    <rPh sb="239" eb="240">
      <t>ムズカ</t>
    </rPh>
    <rPh sb="242" eb="244">
      <t>ゲンジョウ</t>
    </rPh>
    <rPh sb="252" eb="254">
      <t>リュウドウ</t>
    </rPh>
    <rPh sb="254" eb="256">
      <t>ヒリツ</t>
    </rPh>
    <rPh sb="267" eb="269">
      <t>リュウドウ</t>
    </rPh>
    <rPh sb="269" eb="271">
      <t>フサイ</t>
    </rPh>
    <rPh sb="278" eb="281">
      <t>シヨウリョウ</t>
    </rPh>
    <rPh sb="281" eb="283">
      <t>シュウニュウ</t>
    </rPh>
    <rPh sb="283" eb="284">
      <t>オヨ</t>
    </rPh>
    <rPh sb="285" eb="292">
      <t>イッパンカイケイクリイレキン</t>
    </rPh>
    <rPh sb="294" eb="297">
      <t>ネンドナイ</t>
    </rPh>
    <rPh sb="298" eb="299">
      <t>ツカ</t>
    </rPh>
    <rPh sb="300" eb="301">
      <t>キ</t>
    </rPh>
    <rPh sb="303" eb="305">
      <t>シキン</t>
    </rPh>
    <rPh sb="306" eb="308">
      <t>チクセキ</t>
    </rPh>
    <rPh sb="313" eb="315">
      <t>ジョウタイ</t>
    </rPh>
    <rPh sb="325" eb="327">
      <t>リュウドウ</t>
    </rPh>
    <rPh sb="327" eb="329">
      <t>シサン</t>
    </rPh>
    <rPh sb="330" eb="332">
      <t>カイム</t>
    </rPh>
    <rPh sb="336" eb="338">
      <t>ヒリツ</t>
    </rPh>
    <rPh sb="350" eb="353">
      <t>キギョウサイ</t>
    </rPh>
    <rPh sb="353" eb="355">
      <t>ザンダカ</t>
    </rPh>
    <rPh sb="355" eb="356">
      <t>タイ</t>
    </rPh>
    <rPh sb="356" eb="358">
      <t>ジギョウ</t>
    </rPh>
    <rPh sb="358" eb="360">
      <t>キボ</t>
    </rPh>
    <rPh sb="360" eb="362">
      <t>ヒリツ</t>
    </rPh>
    <rPh sb="364" eb="366">
      <t>キギョウ</t>
    </rPh>
    <rPh sb="366" eb="367">
      <t>サイ</t>
    </rPh>
    <rPh sb="368" eb="370">
      <t>イッパン</t>
    </rPh>
    <rPh sb="370" eb="372">
      <t>カイケイ</t>
    </rPh>
    <rPh sb="372" eb="375">
      <t>クリイ</t>
    </rPh>
    <rPh sb="378" eb="379">
      <t>マカナ</t>
    </rPh>
    <rPh sb="395" eb="397">
      <t>コンゴ</t>
    </rPh>
    <rPh sb="398" eb="400">
      <t>コウシン</t>
    </rPh>
    <rPh sb="401" eb="402">
      <t>カカ</t>
    </rPh>
    <rPh sb="403" eb="405">
      <t>トウシ</t>
    </rPh>
    <rPh sb="406" eb="407">
      <t>フ</t>
    </rPh>
    <rPh sb="412" eb="414">
      <t>ソウテイ</t>
    </rPh>
    <rPh sb="420" eb="421">
      <t>サラ</t>
    </rPh>
    <rPh sb="423" eb="425">
      <t>ケイエイ</t>
    </rPh>
    <rPh sb="425" eb="427">
      <t>カイゼン</t>
    </rPh>
    <rPh sb="428" eb="430">
      <t>ヒツヨウ</t>
    </rPh>
    <rPh sb="434" eb="435">
      <t>カンガ</t>
    </rPh>
    <rPh sb="443" eb="447">
      <t>オスイショリ</t>
    </rPh>
    <rPh sb="447" eb="449">
      <t>ゲンカ</t>
    </rPh>
    <rPh sb="451" eb="453">
      <t>ルイジ</t>
    </rPh>
    <rPh sb="453" eb="457">
      <t>ダンタイヘイキン</t>
    </rPh>
    <rPh sb="457" eb="458">
      <t>チ</t>
    </rPh>
    <rPh sb="461" eb="462">
      <t>ヒク</t>
    </rPh>
    <rPh sb="470" eb="472">
      <t>コンゴ</t>
    </rPh>
    <rPh sb="473" eb="475">
      <t>シセツ</t>
    </rPh>
    <rPh sb="475" eb="477">
      <t>ココ</t>
    </rPh>
    <rPh sb="478" eb="482">
      <t>ウンテン</t>
    </rPh>
    <rPh sb="483" eb="487">
      <t>タイヨウネンスウ</t>
    </rPh>
    <rPh sb="487" eb="488">
      <t>トウ</t>
    </rPh>
    <rPh sb="489" eb="490">
      <t>フ</t>
    </rPh>
    <rPh sb="495" eb="497">
      <t>コウリツ</t>
    </rPh>
    <rPh sb="497" eb="498">
      <t>テキ</t>
    </rPh>
    <rPh sb="499" eb="503">
      <t>イジカ</t>
    </rPh>
    <rPh sb="503" eb="505">
      <t>ギョウム</t>
    </rPh>
    <rPh sb="506" eb="507">
      <t>ト</t>
    </rPh>
    <rPh sb="508" eb="509">
      <t>ク</t>
    </rPh>
    <rPh sb="510" eb="512">
      <t>ヒツヨウ</t>
    </rPh>
    <rPh sb="520" eb="522">
      <t>シセツ</t>
    </rPh>
    <rPh sb="522" eb="524">
      <t>リヨウ</t>
    </rPh>
    <rPh sb="524" eb="525">
      <t>リツ</t>
    </rPh>
    <rPh sb="527" eb="529">
      <t>ルイジ</t>
    </rPh>
    <rPh sb="529" eb="531">
      <t>ダンタイ</t>
    </rPh>
    <rPh sb="531" eb="533">
      <t>ヘイキン</t>
    </rPh>
    <rPh sb="533" eb="534">
      <t>チ</t>
    </rPh>
    <rPh sb="535" eb="538">
      <t>ドウスイジュン</t>
    </rPh>
    <rPh sb="542" eb="544">
      <t>セツゾク</t>
    </rPh>
    <rPh sb="545" eb="547">
      <t>スイシン</t>
    </rPh>
    <rPh sb="548" eb="549">
      <t>ツヅ</t>
    </rPh>
    <rPh sb="556" eb="558">
      <t>コンゴ</t>
    </rPh>
    <rPh sb="559" eb="561">
      <t>カイシュウ</t>
    </rPh>
    <rPh sb="562" eb="564">
      <t>コウシン</t>
    </rPh>
    <rPh sb="564" eb="566">
      <t>ジキ</t>
    </rPh>
    <rPh sb="567" eb="568">
      <t>ア</t>
    </rPh>
    <rPh sb="571" eb="573">
      <t>ショウライ</t>
    </rPh>
    <rPh sb="574" eb="576">
      <t>ミス</t>
    </rPh>
    <rPh sb="578" eb="580">
      <t>テキセイ</t>
    </rPh>
    <rPh sb="580" eb="582">
      <t>キボ</t>
    </rPh>
    <rPh sb="583" eb="585">
      <t>ケントウ</t>
    </rPh>
    <rPh sb="589" eb="591">
      <t>ヒツヨウ</t>
    </rPh>
    <rPh sb="599" eb="602">
      <t>スイセンカ</t>
    </rPh>
    <rPh sb="602" eb="603">
      <t>リツ</t>
    </rPh>
    <rPh sb="605" eb="607">
      <t>ルイジ</t>
    </rPh>
    <rPh sb="607" eb="609">
      <t>ダンタイ</t>
    </rPh>
    <rPh sb="609" eb="611">
      <t>ヘイキン</t>
    </rPh>
    <rPh sb="611" eb="612">
      <t>チ</t>
    </rPh>
    <rPh sb="613" eb="615">
      <t>シタマワ</t>
    </rPh>
    <rPh sb="621" eb="623">
      <t>コンゴ</t>
    </rPh>
    <rPh sb="624" eb="627">
      <t>セッキョクテキ</t>
    </rPh>
    <rPh sb="628" eb="632">
      <t>フキュウソクシン</t>
    </rPh>
    <rPh sb="633" eb="634">
      <t>オコナ</t>
    </rPh>
    <rPh sb="641" eb="642">
      <t>カンガ</t>
    </rPh>
    <phoneticPr fontId="1"/>
  </si>
  <si>
    <t xml:space="preserve">　人口減少等の社会情勢の変化等により、下水道使用料収入は減少する見込みであり、施設の老朽化が進む中で更新費用、物価上昇及び職員給与費の増により維持管理費の増加が見込まれることから、厳しい経営状況が続くと予想されます。
　その中で法適用初年度として財務状況の精緻化が進み、今後は得られた財務データを基に業務効率化、更新計画の平準化、処理施設の公共下水道等への接続及び浄化槽への切替え等を検討し、持続可能な経営に向け経費を抑えつつ施設機能を維持する取り組みを進めてまいります。
　また、公営企業の業務運営に当たっては、高度かつ専門的な知識・技術を有する職員の配置が不可欠であり、これらの技能を継続的に継承していく体制の確保が重要な課題となります。しかしながら、市全体の職員数には制約があることから、必要な人材を安定的に確保することが困難な状況にあります。このため、専門性を有する人材の計画的な育成・配置を進めるとともに、技術継承の仕組みづくり、業務マニュアルの整備や標準化を行うことで限られた人員でも安定的に事業運営が可能となる体制の構築を図ることが必要であると考えています。
　さらに現在、法適用により得られた財務データ等を基に第2次経営戦略（令和8年度から10年間の事業計画）を策定中であります。
</t>
    <rPh sb="25" eb="27">
      <t>シュウニュウ</t>
    </rPh>
    <rPh sb="28" eb="30">
      <t>ゲンショウ</t>
    </rPh>
    <rPh sb="32" eb="34">
      <t>ミコ</t>
    </rPh>
    <rPh sb="46" eb="47">
      <t>スス</t>
    </rPh>
    <rPh sb="48" eb="49">
      <t>ナカ</t>
    </rPh>
    <rPh sb="52" eb="54">
      <t>ヒヨウ</t>
    </rPh>
    <rPh sb="59" eb="60">
      <t>オヨ</t>
    </rPh>
    <rPh sb="61" eb="63">
      <t>ショクイン</t>
    </rPh>
    <rPh sb="63" eb="65">
      <t>キュウヨ</t>
    </rPh>
    <rPh sb="65" eb="66">
      <t>ヒ</t>
    </rPh>
    <rPh sb="67" eb="68">
      <t>ゾウ</t>
    </rPh>
    <rPh sb="180" eb="181">
      <t>オヨ</t>
    </rPh>
    <rPh sb="182" eb="185">
      <t>ジョウカソウ</t>
    </rPh>
    <rPh sb="187" eb="189">
      <t>キリカエ</t>
    </rPh>
    <rPh sb="190" eb="191">
      <t>ナド</t>
    </rPh>
    <rPh sb="192" eb="194">
      <t>ケントウ</t>
    </rPh>
    <rPh sb="241" eb="245">
      <t>コウエイキギョウ</t>
    </rPh>
    <rPh sb="246" eb="248">
      <t>ギョウム</t>
    </rPh>
    <rPh sb="248" eb="250">
      <t>ウンエイ</t>
    </rPh>
    <rPh sb="251" eb="252">
      <t>ア</t>
    </rPh>
    <rPh sb="257" eb="259">
      <t>コウド</t>
    </rPh>
    <rPh sb="261" eb="263">
      <t>センモン</t>
    </rPh>
    <rPh sb="263" eb="264">
      <t>テキ</t>
    </rPh>
    <rPh sb="265" eb="267">
      <t>チシキ</t>
    </rPh>
    <rPh sb="268" eb="270">
      <t>ギジュツ</t>
    </rPh>
    <rPh sb="271" eb="272">
      <t>ユウ</t>
    </rPh>
    <rPh sb="274" eb="276">
      <t>ショクイン</t>
    </rPh>
    <rPh sb="277" eb="279">
      <t>ハイチ</t>
    </rPh>
    <rPh sb="280" eb="283">
      <t>フカケツ</t>
    </rPh>
    <rPh sb="291" eb="293">
      <t>ギノウ</t>
    </rPh>
    <rPh sb="294" eb="296">
      <t>ケイゾク</t>
    </rPh>
    <rPh sb="296" eb="297">
      <t>テキ</t>
    </rPh>
    <rPh sb="298" eb="300">
      <t>ケイショウ</t>
    </rPh>
    <rPh sb="304" eb="306">
      <t>タイセイ</t>
    </rPh>
    <rPh sb="307" eb="309">
      <t>カクホ</t>
    </rPh>
    <rPh sb="310" eb="312">
      <t>ジュウヨウ</t>
    </rPh>
    <rPh sb="313" eb="315">
      <t>カダイ</t>
    </rPh>
    <rPh sb="328" eb="331">
      <t>シゼンタイ</t>
    </rPh>
    <rPh sb="332" eb="334">
      <t>ショクイン</t>
    </rPh>
    <rPh sb="334" eb="335">
      <t>スウ</t>
    </rPh>
    <rPh sb="337" eb="339">
      <t>セイヤク</t>
    </rPh>
    <rPh sb="347" eb="349">
      <t>ヒツヨウ</t>
    </rPh>
    <rPh sb="350" eb="352">
      <t>ジンザイ</t>
    </rPh>
    <rPh sb="353" eb="356">
      <t>アンテイテキ</t>
    </rPh>
    <rPh sb="357" eb="359">
      <t>カクホ</t>
    </rPh>
    <rPh sb="364" eb="366">
      <t>コンナン</t>
    </rPh>
    <rPh sb="367" eb="369">
      <t>ジョウキョウ</t>
    </rPh>
    <rPh sb="380" eb="382">
      <t>センモン</t>
    </rPh>
    <rPh sb="382" eb="383">
      <t>セイ</t>
    </rPh>
    <rPh sb="384" eb="385">
      <t>ユウ</t>
    </rPh>
    <rPh sb="387" eb="389">
      <t>ジンザイ</t>
    </rPh>
    <rPh sb="390" eb="392">
      <t>ケイカク</t>
    </rPh>
    <rPh sb="392" eb="393">
      <t>テキ</t>
    </rPh>
    <rPh sb="394" eb="396">
      <t>イクセイ</t>
    </rPh>
    <rPh sb="397" eb="399">
      <t>ハイチ</t>
    </rPh>
    <rPh sb="400" eb="401">
      <t>スス</t>
    </rPh>
    <rPh sb="408" eb="412">
      <t>ギジ</t>
    </rPh>
    <rPh sb="413" eb="415">
      <t>シク</t>
    </rPh>
    <rPh sb="420" eb="422">
      <t>ギョウム</t>
    </rPh>
    <rPh sb="428" eb="430">
      <t>セイビ</t>
    </rPh>
    <rPh sb="431" eb="434">
      <t>ヒョウジュンカ</t>
    </rPh>
    <rPh sb="435" eb="436">
      <t>オコナ</t>
    </rPh>
    <rPh sb="440" eb="441">
      <t>カギ</t>
    </rPh>
    <rPh sb="444" eb="445">
      <t>ヒト</t>
    </rPh>
    <rPh sb="445" eb="446">
      <t>イン</t>
    </rPh>
    <rPh sb="448" eb="451">
      <t>アンテイテキ</t>
    </rPh>
    <rPh sb="452" eb="454">
      <t>ジギョウ</t>
    </rPh>
    <rPh sb="454" eb="456">
      <t>ウンエイ</t>
    </rPh>
    <rPh sb="457" eb="459">
      <t>カノウ</t>
    </rPh>
    <rPh sb="462" eb="464">
      <t>タイセイ</t>
    </rPh>
    <rPh sb="465" eb="467">
      <t>コウチク</t>
    </rPh>
    <rPh sb="468" eb="469">
      <t>ハカ</t>
    </rPh>
    <rPh sb="473" eb="475">
      <t>ヒツヨウ</t>
    </rPh>
    <rPh sb="479" eb="480">
      <t>カンガ</t>
    </rPh>
    <rPh sb="491" eb="493">
      <t>ゲンザイ</t>
    </rPh>
    <phoneticPr fontId="1"/>
  </si>
  <si>
    <t xml:space="preserve">供用開始が最も早い（平成7年）管渠で30年経過しており、標準耐用年数50年経過している管渠はないことから、老朽化に伴う管渠の更新は実施していない。
</t>
    <rPh sb="5" eb="6">
      <t>モット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</si>
</sst>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39.53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34.04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86.81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90.07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69.72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36.51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244.34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547.89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1260.97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32.020000000000003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331.02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592.49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616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5192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7694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634595" y="27908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616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5192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7694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634595" y="6562725"/>
          <a:ext cx="378714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616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718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82045" y="11120755"/>
          <a:ext cx="48691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325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【108.79】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901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【541.72】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64780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【77.16】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705455" y="29622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【1,269.43】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7054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【89.95】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6478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【34.07】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9015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【588.46】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32505" y="673417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【32.20】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614545"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041890"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434945" y="11292205"/>
          <a:ext cx="71628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Z58" workbookViewId="0">
      <selection activeCell="CG29" sqref="CG29"/>
    </sheetView>
  </sheetViews>
  <sheetFormatPr defaultColWidth="2.6640625" defaultRowHeight="12.7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富山市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小規模集合排水処理</v>
      </c>
      <c r="Q8" s="6"/>
      <c r="R8" s="6"/>
      <c r="S8" s="6"/>
      <c r="T8" s="6"/>
      <c r="U8" s="6"/>
      <c r="V8" s="6"/>
      <c r="W8" s="6" t="str">
        <f>データ!L6</f>
        <v>I2</v>
      </c>
      <c r="X8" s="6"/>
      <c r="Y8" s="6"/>
      <c r="Z8" s="6"/>
      <c r="AA8" s="6"/>
      <c r="AB8" s="6"/>
      <c r="AC8" s="6"/>
      <c r="AD8" s="20" t="str">
        <f>データ!$M$6</f>
        <v>非設置</v>
      </c>
      <c r="AE8" s="20"/>
      <c r="AF8" s="20"/>
      <c r="AG8" s="20"/>
      <c r="AH8" s="20"/>
      <c r="AI8" s="20"/>
      <c r="AJ8" s="20"/>
      <c r="AK8" s="3"/>
      <c r="AL8" s="21">
        <f>データ!S6</f>
        <v>403757</v>
      </c>
      <c r="AM8" s="21"/>
      <c r="AN8" s="21"/>
      <c r="AO8" s="21"/>
      <c r="AP8" s="21"/>
      <c r="AQ8" s="21"/>
      <c r="AR8" s="21"/>
      <c r="AS8" s="21"/>
      <c r="AT8" s="7">
        <f>データ!T6</f>
        <v>1241.7</v>
      </c>
      <c r="AU8" s="7"/>
      <c r="AV8" s="7"/>
      <c r="AW8" s="7"/>
      <c r="AX8" s="7"/>
      <c r="AY8" s="7"/>
      <c r="AZ8" s="7"/>
      <c r="BA8" s="7"/>
      <c r="BB8" s="7">
        <f>データ!U6</f>
        <v>325.16000000000003</v>
      </c>
      <c r="BC8" s="7"/>
      <c r="BD8" s="7"/>
      <c r="BE8" s="7"/>
      <c r="BF8" s="7"/>
      <c r="BG8" s="7"/>
      <c r="BH8" s="7"/>
      <c r="BI8" s="7"/>
      <c r="BJ8" s="3"/>
      <c r="BK8" s="3"/>
      <c r="BL8" s="27" t="s">
        <v>13</v>
      </c>
      <c r="BM8" s="37"/>
      <c r="BN8" s="44" t="s">
        <v>20</v>
      </c>
      <c r="BO8" s="44"/>
      <c r="BP8" s="44"/>
      <c r="BQ8" s="44"/>
      <c r="BR8" s="44"/>
      <c r="BS8" s="44"/>
      <c r="BT8" s="44"/>
      <c r="BU8" s="44"/>
      <c r="BV8" s="44"/>
      <c r="BW8" s="44"/>
      <c r="BX8" s="44"/>
      <c r="BY8" s="48"/>
    </row>
    <row r="9" spans="1:78" ht="18.75" customHeight="1">
      <c r="A9" s="2"/>
      <c r="B9" s="5" t="s">
        <v>21</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49.52</v>
      </c>
      <c r="J10" s="7"/>
      <c r="K10" s="7"/>
      <c r="L10" s="7"/>
      <c r="M10" s="7"/>
      <c r="N10" s="7"/>
      <c r="O10" s="7"/>
      <c r="P10" s="7">
        <f>データ!P6</f>
        <v>2.e-002</v>
      </c>
      <c r="Q10" s="7"/>
      <c r="R10" s="7"/>
      <c r="S10" s="7"/>
      <c r="T10" s="7"/>
      <c r="U10" s="7"/>
      <c r="V10" s="7"/>
      <c r="W10" s="7">
        <f>データ!Q6</f>
        <v>100</v>
      </c>
      <c r="X10" s="7"/>
      <c r="Y10" s="7"/>
      <c r="Z10" s="7"/>
      <c r="AA10" s="7"/>
      <c r="AB10" s="7"/>
      <c r="AC10" s="7"/>
      <c r="AD10" s="21">
        <f>データ!R6</f>
        <v>3080</v>
      </c>
      <c r="AE10" s="21"/>
      <c r="AF10" s="21"/>
      <c r="AG10" s="21"/>
      <c r="AH10" s="21"/>
      <c r="AI10" s="21"/>
      <c r="AJ10" s="21"/>
      <c r="AK10" s="2"/>
      <c r="AL10" s="21">
        <f>データ!V6</f>
        <v>91</v>
      </c>
      <c r="AM10" s="21"/>
      <c r="AN10" s="21"/>
      <c r="AO10" s="21"/>
      <c r="AP10" s="21"/>
      <c r="AQ10" s="21"/>
      <c r="AR10" s="21"/>
      <c r="AS10" s="21"/>
      <c r="AT10" s="7">
        <f>データ!W6</f>
        <v>3.e-002</v>
      </c>
      <c r="AU10" s="7"/>
      <c r="AV10" s="7"/>
      <c r="AW10" s="7"/>
      <c r="AX10" s="7"/>
      <c r="AY10" s="7"/>
      <c r="AZ10" s="7"/>
      <c r="BA10" s="7"/>
      <c r="BB10" s="7">
        <f>データ!X6</f>
        <v>3033.33</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34.1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27.7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42.4"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42.4"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42.4"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42.4"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ynoJByNkzBi46D51HNorQv6elG3vvwAP47klMdourDYqVSYOFRduLEI5kYh1ZnBk7mjuYGiSp81Rh4HnDi060w==" saltValue="tDSRcHUhd5STYj41IOQLL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15</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162019</v>
      </c>
      <c r="D6" s="61">
        <f t="shared" si="1"/>
        <v>46</v>
      </c>
      <c r="E6" s="61">
        <f t="shared" si="1"/>
        <v>17</v>
      </c>
      <c r="F6" s="61">
        <f t="shared" si="1"/>
        <v>9</v>
      </c>
      <c r="G6" s="61">
        <f t="shared" si="1"/>
        <v>0</v>
      </c>
      <c r="H6" s="61" t="str">
        <f t="shared" si="1"/>
        <v>富山県　富山市</v>
      </c>
      <c r="I6" s="61" t="str">
        <f t="shared" si="1"/>
        <v>法適用</v>
      </c>
      <c r="J6" s="61" t="str">
        <f t="shared" si="1"/>
        <v>下水道事業</v>
      </c>
      <c r="K6" s="61" t="str">
        <f t="shared" si="1"/>
        <v>小規模集合排水処理</v>
      </c>
      <c r="L6" s="61" t="str">
        <f t="shared" si="1"/>
        <v>I2</v>
      </c>
      <c r="M6" s="61" t="str">
        <f t="shared" si="1"/>
        <v>非設置</v>
      </c>
      <c r="N6" s="69" t="str">
        <f t="shared" si="1"/>
        <v>-</v>
      </c>
      <c r="O6" s="69">
        <f t="shared" si="1"/>
        <v>49.52</v>
      </c>
      <c r="P6" s="69">
        <f t="shared" si="1"/>
        <v>2.e-002</v>
      </c>
      <c r="Q6" s="69">
        <f t="shared" si="1"/>
        <v>100</v>
      </c>
      <c r="R6" s="69">
        <f t="shared" si="1"/>
        <v>3080</v>
      </c>
      <c r="S6" s="69">
        <f t="shared" si="1"/>
        <v>403757</v>
      </c>
      <c r="T6" s="69">
        <f t="shared" si="1"/>
        <v>1241.7</v>
      </c>
      <c r="U6" s="69">
        <f t="shared" si="1"/>
        <v>325.16000000000003</v>
      </c>
      <c r="V6" s="69">
        <f t="shared" si="1"/>
        <v>91</v>
      </c>
      <c r="W6" s="69">
        <f t="shared" si="1"/>
        <v>3.e-002</v>
      </c>
      <c r="X6" s="69">
        <f t="shared" si="1"/>
        <v>3033.33</v>
      </c>
      <c r="Y6" s="77" t="str">
        <f t="shared" ref="Y6:AH6" si="2">IF(Y7="",NA(),Y7)</f>
        <v>-</v>
      </c>
      <c r="Z6" s="77" t="str">
        <f t="shared" si="2"/>
        <v>-</v>
      </c>
      <c r="AA6" s="77" t="str">
        <f t="shared" si="2"/>
        <v>-</v>
      </c>
      <c r="AB6" s="77" t="str">
        <f t="shared" si="2"/>
        <v>-</v>
      </c>
      <c r="AC6" s="77">
        <f t="shared" si="2"/>
        <v>69.72</v>
      </c>
      <c r="AD6" s="77" t="str">
        <f t="shared" si="2"/>
        <v>-</v>
      </c>
      <c r="AE6" s="77" t="str">
        <f t="shared" si="2"/>
        <v>-</v>
      </c>
      <c r="AF6" s="77" t="str">
        <f t="shared" si="2"/>
        <v>-</v>
      </c>
      <c r="AG6" s="77" t="str">
        <f t="shared" si="2"/>
        <v>-</v>
      </c>
      <c r="AH6" s="77">
        <f t="shared" si="2"/>
        <v>108.97</v>
      </c>
      <c r="AI6" s="69" t="str">
        <f>IF(AI7="","",IF(AI7="-","【-】","【"&amp;SUBSTITUTE(TEXT(AI7,"#,##0.00"),"-","△")&amp;"】"))</f>
        <v>【108.79】</v>
      </c>
      <c r="AJ6" s="77" t="str">
        <f t="shared" ref="AJ6:AS6" si="3">IF(AJ7="",NA(),AJ7)</f>
        <v>-</v>
      </c>
      <c r="AK6" s="77" t="str">
        <f t="shared" si="3"/>
        <v>-</v>
      </c>
      <c r="AL6" s="77" t="str">
        <f t="shared" si="3"/>
        <v>-</v>
      </c>
      <c r="AM6" s="77" t="str">
        <f t="shared" si="3"/>
        <v>-</v>
      </c>
      <c r="AN6" s="77">
        <f t="shared" si="3"/>
        <v>244.34</v>
      </c>
      <c r="AO6" s="77" t="str">
        <f t="shared" si="3"/>
        <v>-</v>
      </c>
      <c r="AP6" s="77" t="str">
        <f t="shared" si="3"/>
        <v>-</v>
      </c>
      <c r="AQ6" s="77" t="str">
        <f t="shared" si="3"/>
        <v>-</v>
      </c>
      <c r="AR6" s="77" t="str">
        <f t="shared" si="3"/>
        <v>-</v>
      </c>
      <c r="AS6" s="77">
        <f t="shared" si="3"/>
        <v>547.89</v>
      </c>
      <c r="AT6" s="69" t="str">
        <f>IF(AT7="","",IF(AT7="-","【-】","【"&amp;SUBSTITUTE(TEXT(AT7,"#,##0.00"),"-","△")&amp;"】"))</f>
        <v>【541.72】</v>
      </c>
      <c r="AU6" s="77" t="str">
        <f t="shared" ref="AU6:BD6" si="4">IF(AU7="",NA(),AU7)</f>
        <v>-</v>
      </c>
      <c r="AV6" s="77" t="str">
        <f t="shared" si="4"/>
        <v>-</v>
      </c>
      <c r="AW6" s="77" t="str">
        <f t="shared" si="4"/>
        <v>-</v>
      </c>
      <c r="AX6" s="77" t="str">
        <f t="shared" si="4"/>
        <v>-</v>
      </c>
      <c r="AY6" s="69">
        <f t="shared" si="4"/>
        <v>0</v>
      </c>
      <c r="AZ6" s="77" t="str">
        <f t="shared" si="4"/>
        <v>-</v>
      </c>
      <c r="BA6" s="77" t="str">
        <f t="shared" si="4"/>
        <v>-</v>
      </c>
      <c r="BB6" s="77" t="str">
        <f t="shared" si="4"/>
        <v>-</v>
      </c>
      <c r="BC6" s="77" t="str">
        <f t="shared" si="4"/>
        <v>-</v>
      </c>
      <c r="BD6" s="77">
        <f t="shared" si="4"/>
        <v>76</v>
      </c>
      <c r="BE6" s="69" t="str">
        <f>IF(BE7="","",IF(BE7="-","【-】","【"&amp;SUBSTITUTE(TEXT(BE7,"#,##0.00"),"-","△")&amp;"】"))</f>
        <v>【77.16】</v>
      </c>
      <c r="BF6" s="77" t="str">
        <f t="shared" ref="BF6:BO6" si="5">IF(BF7="",NA(),BF7)</f>
        <v>-</v>
      </c>
      <c r="BG6" s="77" t="str">
        <f t="shared" si="5"/>
        <v>-</v>
      </c>
      <c r="BH6" s="77" t="str">
        <f t="shared" si="5"/>
        <v>-</v>
      </c>
      <c r="BI6" s="77" t="str">
        <f t="shared" si="5"/>
        <v>-</v>
      </c>
      <c r="BJ6" s="69">
        <f t="shared" si="5"/>
        <v>0</v>
      </c>
      <c r="BK6" s="77" t="str">
        <f t="shared" si="5"/>
        <v>-</v>
      </c>
      <c r="BL6" s="77" t="str">
        <f t="shared" si="5"/>
        <v>-</v>
      </c>
      <c r="BM6" s="77" t="str">
        <f t="shared" si="5"/>
        <v>-</v>
      </c>
      <c r="BN6" s="77" t="str">
        <f t="shared" si="5"/>
        <v>-</v>
      </c>
      <c r="BO6" s="77">
        <f t="shared" si="5"/>
        <v>1260.97</v>
      </c>
      <c r="BP6" s="69" t="str">
        <f>IF(BP7="","",IF(BP7="-","【-】","【"&amp;SUBSTITUTE(TEXT(BP7,"#,##0.00"),"-","△")&amp;"】"))</f>
        <v>【1,269.43】</v>
      </c>
      <c r="BQ6" s="77" t="str">
        <f t="shared" ref="BQ6:BZ6" si="6">IF(BQ7="",NA(),BQ7)</f>
        <v>-</v>
      </c>
      <c r="BR6" s="77" t="str">
        <f t="shared" si="6"/>
        <v>-</v>
      </c>
      <c r="BS6" s="77" t="str">
        <f t="shared" si="6"/>
        <v>-</v>
      </c>
      <c r="BT6" s="77" t="str">
        <f t="shared" si="6"/>
        <v>-</v>
      </c>
      <c r="BU6" s="77">
        <f t="shared" si="6"/>
        <v>53.82</v>
      </c>
      <c r="BV6" s="77" t="str">
        <f t="shared" si="6"/>
        <v>-</v>
      </c>
      <c r="BW6" s="77" t="str">
        <f t="shared" si="6"/>
        <v>-</v>
      </c>
      <c r="BX6" s="77" t="str">
        <f t="shared" si="6"/>
        <v>-</v>
      </c>
      <c r="BY6" s="77" t="str">
        <f t="shared" si="6"/>
        <v>-</v>
      </c>
      <c r="BZ6" s="77">
        <f t="shared" si="6"/>
        <v>32.020000000000003</v>
      </c>
      <c r="CA6" s="69" t="str">
        <f>IF(CA7="","",IF(CA7="-","【-】","【"&amp;SUBSTITUTE(TEXT(CA7,"#,##0.00"),"-","△")&amp;"】"))</f>
        <v>【32.20】</v>
      </c>
      <c r="CB6" s="77" t="str">
        <f t="shared" ref="CB6:CK6" si="7">IF(CB7="",NA(),CB7)</f>
        <v>-</v>
      </c>
      <c r="CC6" s="77" t="str">
        <f t="shared" si="7"/>
        <v>-</v>
      </c>
      <c r="CD6" s="77" t="str">
        <f t="shared" si="7"/>
        <v>-</v>
      </c>
      <c r="CE6" s="77" t="str">
        <f t="shared" si="7"/>
        <v>-</v>
      </c>
      <c r="CF6" s="77">
        <f t="shared" si="7"/>
        <v>331.02</v>
      </c>
      <c r="CG6" s="77" t="str">
        <f t="shared" si="7"/>
        <v>-</v>
      </c>
      <c r="CH6" s="77" t="str">
        <f t="shared" si="7"/>
        <v>-</v>
      </c>
      <c r="CI6" s="77" t="str">
        <f t="shared" si="7"/>
        <v>-</v>
      </c>
      <c r="CJ6" s="77" t="str">
        <f t="shared" si="7"/>
        <v>-</v>
      </c>
      <c r="CK6" s="77">
        <f t="shared" si="7"/>
        <v>592.49</v>
      </c>
      <c r="CL6" s="69" t="str">
        <f>IF(CL7="","",IF(CL7="-","【-】","【"&amp;SUBSTITUTE(TEXT(CL7,"#,##0.00"),"-","△")&amp;"】"))</f>
        <v>【588.46】</v>
      </c>
      <c r="CM6" s="77" t="str">
        <f t="shared" ref="CM6:CV6" si="8">IF(CM7="",NA(),CM7)</f>
        <v>-</v>
      </c>
      <c r="CN6" s="77" t="str">
        <f t="shared" si="8"/>
        <v>-</v>
      </c>
      <c r="CO6" s="77" t="str">
        <f t="shared" si="8"/>
        <v>-</v>
      </c>
      <c r="CP6" s="77" t="str">
        <f t="shared" si="8"/>
        <v>-</v>
      </c>
      <c r="CQ6" s="77">
        <f t="shared" si="8"/>
        <v>39.53</v>
      </c>
      <c r="CR6" s="77" t="str">
        <f t="shared" si="8"/>
        <v>-</v>
      </c>
      <c r="CS6" s="77" t="str">
        <f t="shared" si="8"/>
        <v>-</v>
      </c>
      <c r="CT6" s="77" t="str">
        <f t="shared" si="8"/>
        <v>-</v>
      </c>
      <c r="CU6" s="77" t="str">
        <f t="shared" si="8"/>
        <v>-</v>
      </c>
      <c r="CV6" s="77">
        <f t="shared" si="8"/>
        <v>34.04</v>
      </c>
      <c r="CW6" s="69" t="str">
        <f>IF(CW7="","",IF(CW7="-","【-】","【"&amp;SUBSTITUTE(TEXT(CW7,"#,##0.00"),"-","△")&amp;"】"))</f>
        <v>【34.07】</v>
      </c>
      <c r="CX6" s="77" t="str">
        <f t="shared" ref="CX6:DG6" si="9">IF(CX7="",NA(),CX7)</f>
        <v>-</v>
      </c>
      <c r="CY6" s="77" t="str">
        <f t="shared" si="9"/>
        <v>-</v>
      </c>
      <c r="CZ6" s="77" t="str">
        <f t="shared" si="9"/>
        <v>-</v>
      </c>
      <c r="DA6" s="77" t="str">
        <f t="shared" si="9"/>
        <v>-</v>
      </c>
      <c r="DB6" s="77">
        <f t="shared" si="9"/>
        <v>86.81</v>
      </c>
      <c r="DC6" s="77" t="str">
        <f t="shared" si="9"/>
        <v>-</v>
      </c>
      <c r="DD6" s="77" t="str">
        <f t="shared" si="9"/>
        <v>-</v>
      </c>
      <c r="DE6" s="77" t="str">
        <f t="shared" si="9"/>
        <v>-</v>
      </c>
      <c r="DF6" s="77" t="str">
        <f t="shared" si="9"/>
        <v>-</v>
      </c>
      <c r="DG6" s="77">
        <f t="shared" si="9"/>
        <v>90.07</v>
      </c>
      <c r="DH6" s="69" t="str">
        <f>IF(DH7="","",IF(DH7="-","【-】","【"&amp;SUBSTITUTE(TEXT(DH7,"#,##0.00"),"-","△")&amp;"】"))</f>
        <v>【89.95】</v>
      </c>
      <c r="DI6" s="77" t="str">
        <f t="shared" ref="DI6:DR6" si="10">IF(DI7="",NA(),DI7)</f>
        <v>-</v>
      </c>
      <c r="DJ6" s="77" t="str">
        <f t="shared" si="10"/>
        <v>-</v>
      </c>
      <c r="DK6" s="77" t="str">
        <f t="shared" si="10"/>
        <v>-</v>
      </c>
      <c r="DL6" s="77" t="str">
        <f t="shared" si="10"/>
        <v>-</v>
      </c>
      <c r="DM6" s="77">
        <f t="shared" si="10"/>
        <v>5.75</v>
      </c>
      <c r="DN6" s="77" t="str">
        <f t="shared" si="10"/>
        <v>-</v>
      </c>
      <c r="DO6" s="77" t="str">
        <f t="shared" si="10"/>
        <v>-</v>
      </c>
      <c r="DP6" s="77" t="str">
        <f t="shared" si="10"/>
        <v>-</v>
      </c>
      <c r="DQ6" s="77" t="str">
        <f t="shared" si="10"/>
        <v>-</v>
      </c>
      <c r="DR6" s="77">
        <f t="shared" si="10"/>
        <v>36.51</v>
      </c>
      <c r="DS6" s="69" t="str">
        <f>IF(DS7="","",IF(DS7="-","【-】","【"&amp;SUBSTITUTE(TEXT(DS7,"#,##0.00"),"-","△")&amp;"】"))</f>
        <v>【36.31】</v>
      </c>
      <c r="DT6" s="77" t="str">
        <f t="shared" ref="DT6:EC6" si="11">IF(DT7="",NA(),DT7)</f>
        <v>-</v>
      </c>
      <c r="DU6" s="77" t="str">
        <f t="shared" si="11"/>
        <v>-</v>
      </c>
      <c r="DV6" s="77" t="str">
        <f t="shared" si="11"/>
        <v>-</v>
      </c>
      <c r="DW6" s="77" t="str">
        <f t="shared" si="11"/>
        <v>-</v>
      </c>
      <c r="DX6" s="69">
        <f t="shared" si="11"/>
        <v>0</v>
      </c>
      <c r="DY6" s="77" t="str">
        <f t="shared" si="11"/>
        <v>-</v>
      </c>
      <c r="DZ6" s="77" t="str">
        <f t="shared" si="11"/>
        <v>-</v>
      </c>
      <c r="EA6" s="77" t="str">
        <f t="shared" si="11"/>
        <v>-</v>
      </c>
      <c r="EB6" s="77" t="str">
        <f t="shared" si="11"/>
        <v>-</v>
      </c>
      <c r="EC6" s="69">
        <f t="shared" si="11"/>
        <v>0</v>
      </c>
      <c r="ED6" s="69" t="str">
        <f>IF(ED7="","",IF(ED7="-","【-】","【"&amp;SUBSTITUTE(TEXT(ED7,"#,##0.00"),"-","△")&amp;"】"))</f>
        <v>【0.00】</v>
      </c>
      <c r="EE6" s="77" t="str">
        <f t="shared" ref="EE6:EN6" si="12">IF(EE7="",NA(),EE7)</f>
        <v>-</v>
      </c>
      <c r="EF6" s="77" t="str">
        <f t="shared" si="12"/>
        <v>-</v>
      </c>
      <c r="EG6" s="77" t="str">
        <f t="shared" si="12"/>
        <v>-</v>
      </c>
      <c r="EH6" s="77" t="str">
        <f t="shared" si="12"/>
        <v>-</v>
      </c>
      <c r="EI6" s="69">
        <f t="shared" si="12"/>
        <v>0</v>
      </c>
      <c r="EJ6" s="77" t="str">
        <f t="shared" si="12"/>
        <v>-</v>
      </c>
      <c r="EK6" s="77" t="str">
        <f t="shared" si="12"/>
        <v>-</v>
      </c>
      <c r="EL6" s="77" t="str">
        <f t="shared" si="12"/>
        <v>-</v>
      </c>
      <c r="EM6" s="77" t="str">
        <f t="shared" si="12"/>
        <v>-</v>
      </c>
      <c r="EN6" s="69">
        <f t="shared" si="12"/>
        <v>0</v>
      </c>
      <c r="EO6" s="69" t="str">
        <f>IF(EO7="","",IF(EO7="-","【-】","【"&amp;SUBSTITUTE(TEXT(EO7,"#,##0.00"),"-","△")&amp;"】"))</f>
        <v>【0.00】</v>
      </c>
    </row>
    <row r="7" spans="1:148" s="55" customFormat="1">
      <c r="A7" s="56"/>
      <c r="B7" s="62">
        <v>2024</v>
      </c>
      <c r="C7" s="62">
        <v>162019</v>
      </c>
      <c r="D7" s="62">
        <v>46</v>
      </c>
      <c r="E7" s="62">
        <v>17</v>
      </c>
      <c r="F7" s="62">
        <v>9</v>
      </c>
      <c r="G7" s="62">
        <v>0</v>
      </c>
      <c r="H7" s="62" t="s">
        <v>96</v>
      </c>
      <c r="I7" s="62" t="s">
        <v>97</v>
      </c>
      <c r="J7" s="62" t="s">
        <v>98</v>
      </c>
      <c r="K7" s="62" t="s">
        <v>22</v>
      </c>
      <c r="L7" s="62" t="s">
        <v>99</v>
      </c>
      <c r="M7" s="62" t="s">
        <v>100</v>
      </c>
      <c r="N7" s="70" t="s">
        <v>101</v>
      </c>
      <c r="O7" s="70">
        <v>49.52</v>
      </c>
      <c r="P7" s="70">
        <v>2.e-002</v>
      </c>
      <c r="Q7" s="70">
        <v>100</v>
      </c>
      <c r="R7" s="70">
        <v>3080</v>
      </c>
      <c r="S7" s="70">
        <v>403757</v>
      </c>
      <c r="T7" s="70">
        <v>1241.7</v>
      </c>
      <c r="U7" s="70">
        <v>325.16000000000003</v>
      </c>
      <c r="V7" s="70">
        <v>91</v>
      </c>
      <c r="W7" s="70">
        <v>3.e-002</v>
      </c>
      <c r="X7" s="70">
        <v>3033.33</v>
      </c>
      <c r="Y7" s="70" t="s">
        <v>101</v>
      </c>
      <c r="Z7" s="70" t="s">
        <v>101</v>
      </c>
      <c r="AA7" s="70" t="s">
        <v>101</v>
      </c>
      <c r="AB7" s="70" t="s">
        <v>101</v>
      </c>
      <c r="AC7" s="70">
        <v>69.72</v>
      </c>
      <c r="AD7" s="70" t="s">
        <v>101</v>
      </c>
      <c r="AE7" s="70" t="s">
        <v>101</v>
      </c>
      <c r="AF7" s="70" t="s">
        <v>101</v>
      </c>
      <c r="AG7" s="70" t="s">
        <v>101</v>
      </c>
      <c r="AH7" s="70">
        <v>108.97</v>
      </c>
      <c r="AI7" s="70">
        <v>108.79</v>
      </c>
      <c r="AJ7" s="70" t="s">
        <v>101</v>
      </c>
      <c r="AK7" s="70" t="s">
        <v>101</v>
      </c>
      <c r="AL7" s="70" t="s">
        <v>101</v>
      </c>
      <c r="AM7" s="70" t="s">
        <v>101</v>
      </c>
      <c r="AN7" s="70">
        <v>244.34</v>
      </c>
      <c r="AO7" s="70" t="s">
        <v>101</v>
      </c>
      <c r="AP7" s="70" t="s">
        <v>101</v>
      </c>
      <c r="AQ7" s="70" t="s">
        <v>101</v>
      </c>
      <c r="AR7" s="70" t="s">
        <v>101</v>
      </c>
      <c r="AS7" s="70">
        <v>547.89</v>
      </c>
      <c r="AT7" s="70">
        <v>541.72</v>
      </c>
      <c r="AU7" s="70" t="s">
        <v>101</v>
      </c>
      <c r="AV7" s="70" t="s">
        <v>101</v>
      </c>
      <c r="AW7" s="70" t="s">
        <v>101</v>
      </c>
      <c r="AX7" s="70" t="s">
        <v>101</v>
      </c>
      <c r="AY7" s="70">
        <v>0</v>
      </c>
      <c r="AZ7" s="70" t="s">
        <v>101</v>
      </c>
      <c r="BA7" s="70" t="s">
        <v>101</v>
      </c>
      <c r="BB7" s="70" t="s">
        <v>101</v>
      </c>
      <c r="BC7" s="70" t="s">
        <v>101</v>
      </c>
      <c r="BD7" s="70">
        <v>76</v>
      </c>
      <c r="BE7" s="70">
        <v>77.16</v>
      </c>
      <c r="BF7" s="70" t="s">
        <v>101</v>
      </c>
      <c r="BG7" s="70" t="s">
        <v>101</v>
      </c>
      <c r="BH7" s="70" t="s">
        <v>101</v>
      </c>
      <c r="BI7" s="70" t="s">
        <v>101</v>
      </c>
      <c r="BJ7" s="70">
        <v>0</v>
      </c>
      <c r="BK7" s="70" t="s">
        <v>101</v>
      </c>
      <c r="BL7" s="70" t="s">
        <v>101</v>
      </c>
      <c r="BM7" s="70" t="s">
        <v>101</v>
      </c>
      <c r="BN7" s="70" t="s">
        <v>101</v>
      </c>
      <c r="BO7" s="70">
        <v>1260.97</v>
      </c>
      <c r="BP7" s="70">
        <v>1269.43</v>
      </c>
      <c r="BQ7" s="70" t="s">
        <v>101</v>
      </c>
      <c r="BR7" s="70" t="s">
        <v>101</v>
      </c>
      <c r="BS7" s="70" t="s">
        <v>101</v>
      </c>
      <c r="BT7" s="70" t="s">
        <v>101</v>
      </c>
      <c r="BU7" s="70">
        <v>53.82</v>
      </c>
      <c r="BV7" s="70" t="s">
        <v>101</v>
      </c>
      <c r="BW7" s="70" t="s">
        <v>101</v>
      </c>
      <c r="BX7" s="70" t="s">
        <v>101</v>
      </c>
      <c r="BY7" s="70" t="s">
        <v>101</v>
      </c>
      <c r="BZ7" s="70">
        <v>32.020000000000003</v>
      </c>
      <c r="CA7" s="70">
        <v>32.200000000000003</v>
      </c>
      <c r="CB7" s="70" t="s">
        <v>101</v>
      </c>
      <c r="CC7" s="70" t="s">
        <v>101</v>
      </c>
      <c r="CD7" s="70" t="s">
        <v>101</v>
      </c>
      <c r="CE7" s="70" t="s">
        <v>101</v>
      </c>
      <c r="CF7" s="70">
        <v>331.02</v>
      </c>
      <c r="CG7" s="70" t="s">
        <v>101</v>
      </c>
      <c r="CH7" s="70" t="s">
        <v>101</v>
      </c>
      <c r="CI7" s="70" t="s">
        <v>101</v>
      </c>
      <c r="CJ7" s="70" t="s">
        <v>101</v>
      </c>
      <c r="CK7" s="70">
        <v>592.49</v>
      </c>
      <c r="CL7" s="70">
        <v>588.46</v>
      </c>
      <c r="CM7" s="70" t="s">
        <v>101</v>
      </c>
      <c r="CN7" s="70" t="s">
        <v>101</v>
      </c>
      <c r="CO7" s="70" t="s">
        <v>101</v>
      </c>
      <c r="CP7" s="70" t="s">
        <v>101</v>
      </c>
      <c r="CQ7" s="70">
        <v>39.53</v>
      </c>
      <c r="CR7" s="70" t="s">
        <v>101</v>
      </c>
      <c r="CS7" s="70" t="s">
        <v>101</v>
      </c>
      <c r="CT7" s="70" t="s">
        <v>101</v>
      </c>
      <c r="CU7" s="70" t="s">
        <v>101</v>
      </c>
      <c r="CV7" s="70">
        <v>34.04</v>
      </c>
      <c r="CW7" s="70">
        <v>34.07</v>
      </c>
      <c r="CX7" s="70" t="s">
        <v>101</v>
      </c>
      <c r="CY7" s="70" t="s">
        <v>101</v>
      </c>
      <c r="CZ7" s="70" t="s">
        <v>101</v>
      </c>
      <c r="DA7" s="70" t="s">
        <v>101</v>
      </c>
      <c r="DB7" s="70">
        <v>86.81</v>
      </c>
      <c r="DC7" s="70" t="s">
        <v>101</v>
      </c>
      <c r="DD7" s="70" t="s">
        <v>101</v>
      </c>
      <c r="DE7" s="70" t="s">
        <v>101</v>
      </c>
      <c r="DF7" s="70" t="s">
        <v>101</v>
      </c>
      <c r="DG7" s="70">
        <v>90.07</v>
      </c>
      <c r="DH7" s="70">
        <v>89.95</v>
      </c>
      <c r="DI7" s="70" t="s">
        <v>101</v>
      </c>
      <c r="DJ7" s="70" t="s">
        <v>101</v>
      </c>
      <c r="DK7" s="70" t="s">
        <v>101</v>
      </c>
      <c r="DL7" s="70" t="s">
        <v>101</v>
      </c>
      <c r="DM7" s="70">
        <v>5.75</v>
      </c>
      <c r="DN7" s="70" t="s">
        <v>101</v>
      </c>
      <c r="DO7" s="70" t="s">
        <v>101</v>
      </c>
      <c r="DP7" s="70" t="s">
        <v>101</v>
      </c>
      <c r="DQ7" s="70" t="s">
        <v>101</v>
      </c>
      <c r="DR7" s="70">
        <v>36.51</v>
      </c>
      <c r="DS7" s="70">
        <v>36.31</v>
      </c>
      <c r="DT7" s="70" t="s">
        <v>101</v>
      </c>
      <c r="DU7" s="70" t="s">
        <v>101</v>
      </c>
      <c r="DV7" s="70" t="s">
        <v>101</v>
      </c>
      <c r="DW7" s="70" t="s">
        <v>101</v>
      </c>
      <c r="DX7" s="70">
        <v>0</v>
      </c>
      <c r="DY7" s="70" t="s">
        <v>101</v>
      </c>
      <c r="DZ7" s="70" t="s">
        <v>101</v>
      </c>
      <c r="EA7" s="70" t="s">
        <v>101</v>
      </c>
      <c r="EB7" s="70" t="s">
        <v>101</v>
      </c>
      <c r="EC7" s="70">
        <v>0</v>
      </c>
      <c r="ED7" s="70">
        <v>0</v>
      </c>
      <c r="EE7" s="70" t="s">
        <v>101</v>
      </c>
      <c r="EF7" s="70" t="s">
        <v>101</v>
      </c>
      <c r="EG7" s="70" t="s">
        <v>101</v>
      </c>
      <c r="EH7" s="70" t="s">
        <v>101</v>
      </c>
      <c r="EI7" s="70">
        <v>0</v>
      </c>
      <c r="EJ7" s="70" t="s">
        <v>101</v>
      </c>
      <c r="EK7" s="70" t="s">
        <v>101</v>
      </c>
      <c r="EL7" s="70" t="s">
        <v>101</v>
      </c>
      <c r="EM7" s="70" t="s">
        <v>101</v>
      </c>
      <c r="EN7" s="70">
        <v>0</v>
      </c>
      <c r="EO7" s="70">
        <v>0</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水島　誠</cp:lastModifiedBy>
  <dcterms:created xsi:type="dcterms:W3CDTF">2026-01-20T07:22:42Z</dcterms:created>
  <dcterms:modified xsi:type="dcterms:W3CDTF">2026-01-21T04:55:38Z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2026-01-21T04:55:38Z</vt:filetime>
  </property>
</Properties>
</file>