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2" windowWidth="11376" windowHeight="6696" tabRatio="957" firstSheet="8" activeTab="14"/>
  </bookViews>
  <sheets>
    <sheet name="事業実績書" sheetId="1" r:id="rId1"/>
    <sheet name="収支決算書" sheetId="2" r:id="rId2"/>
    <sheet name="積立金使途実績" sheetId="3" r:id="rId3"/>
    <sheet name="集落協定活動実績報告" sheetId="4" r:id="rId4"/>
    <sheet name="多面的機能実績報告" sheetId="11" r:id="rId5"/>
    <sheet name="加算措置実績報告" sheetId="14" r:id="rId6"/>
    <sheet name="共同活動作業日誌" sheetId="9" r:id="rId7"/>
    <sheet name="事業実績書 (記載例)" sheetId="15" r:id="rId8"/>
    <sheet name="収支決算書 (記載例)" sheetId="16" r:id="rId9"/>
    <sheet name="積立金使途実績 (記載例)" sheetId="7" r:id="rId10"/>
    <sheet name="集落協定活動実績報告 (記載例)" sheetId="8" r:id="rId11"/>
    <sheet name="多面的機能実績報告 (記載例)" sheetId="5" r:id="rId12"/>
    <sheet name="加算措置実績報告 (記載例)" sheetId="6" r:id="rId13"/>
    <sheet name="共同活動作業日誌 (記載例)" sheetId="10" r:id="rId14"/>
    <sheet name="提出書類" sheetId="13" r:id="rId15"/>
  </sheets>
  <definedNames>
    <definedName name="_xlnm.Print_Area" localSheetId="0">事業実績書!$A$1:$F$35</definedName>
    <definedName name="_xlnm.Print_Area" localSheetId="1">収支決算書!$A$1:$F$28</definedName>
    <definedName name="_xlnm.Print_Area" localSheetId="2">積立金使途実績!$A$1:$F$32</definedName>
    <definedName name="_xlnm.Print_Area" localSheetId="3">集落協定活動実績報告!$A$1:$C$28</definedName>
    <definedName name="_xlnm.Print_Area" localSheetId="11">'多面的機能実績報告 (記載例)'!$A$1:$G$31</definedName>
    <definedName name="_xlnm.Print_Area" localSheetId="12">'加算措置実績報告 (記載例)'!$A$1:$G$38</definedName>
    <definedName name="_xlnm.Print_Area" localSheetId="9">'積立金使途実績 (記載例)'!$A$1:$F$32</definedName>
    <definedName name="_xlnm.Print_Area" localSheetId="10">'集落協定活動実績報告 (記載例)'!$A$1:$C$26</definedName>
    <definedName name="_xlnm.Print_Area" localSheetId="4">多面的機能実績報告!$A$1:$G$31</definedName>
    <definedName name="_xlnm.Print_Area" localSheetId="5">加算措置実績報告!$A$1:$G$38</definedName>
    <definedName name="_xlnm.Print_Area" localSheetId="7">'事業実績書 (記載例)'!$A$1:$F$35</definedName>
    <definedName name="_xlnm.Print_Area" localSheetId="8">'収支決算書 (記載例)'!$A$1:$F$28</definedName>
  </definedNames>
  <calcPr calcId="191029" refMode="R1C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<sst xmlns="http://schemas.openxmlformats.org/spreadsheetml/2006/main" xmlns:r="http://schemas.openxmlformats.org/officeDocument/2006/relationships" count="230" uniqueCount="230">
  <si>
    <t>集落名</t>
    <rPh sb="0" eb="2">
      <t>シュウラク</t>
    </rPh>
    <rPh sb="2" eb="3">
      <t>メイ</t>
    </rPh>
    <phoneticPr fontId="20"/>
  </si>
  <si>
    <t>作業面積</t>
    <rPh sb="0" eb="2">
      <t>サギョウ</t>
    </rPh>
    <rPh sb="2" eb="4">
      <t>メンセキ</t>
    </rPh>
    <phoneticPr fontId="20"/>
  </si>
  <si>
    <t>R8.9.15</t>
  </si>
  <si>
    <t>(1)目的</t>
    <rPh sb="3" eb="5">
      <t>モクテキ</t>
    </rPh>
    <phoneticPr fontId="20"/>
  </si>
  <si>
    <t>地域</t>
  </si>
  <si>
    <t>個人配分分</t>
    <rPh sb="0" eb="2">
      <t>コジン</t>
    </rPh>
    <rPh sb="2" eb="4">
      <t>ハイブン</t>
    </rPh>
    <rPh sb="4" eb="5">
      <t>フン</t>
    </rPh>
    <phoneticPr fontId="20"/>
  </si>
  <si>
    <t>集落協定に基づき、適切な農業生産活動を展開することにより、耕作放棄の発生を防止し、農業・農村の活性化及び多面的機能の確保を図った。</t>
    <rPh sb="0" eb="2">
      <t>シュウラク</t>
    </rPh>
    <rPh sb="2" eb="4">
      <t>キョウテイ</t>
    </rPh>
    <rPh sb="5" eb="6">
      <t>モト</t>
    </rPh>
    <rPh sb="9" eb="11">
      <t>テキセツ</t>
    </rPh>
    <rPh sb="12" eb="14">
      <t>ノウギョウ</t>
    </rPh>
    <rPh sb="14" eb="16">
      <t>セイサン</t>
    </rPh>
    <rPh sb="16" eb="18">
      <t>カツドウ</t>
    </rPh>
    <rPh sb="19" eb="21">
      <t>テンカイ</t>
    </rPh>
    <rPh sb="29" eb="31">
      <t>コウサク</t>
    </rPh>
    <rPh sb="31" eb="33">
      <t>ホウキ</t>
    </rPh>
    <rPh sb="34" eb="36">
      <t>ハッセイ</t>
    </rPh>
    <rPh sb="37" eb="39">
      <t>ボウシ</t>
    </rPh>
    <rPh sb="41" eb="43">
      <t>ノウギョウ</t>
    </rPh>
    <rPh sb="44" eb="46">
      <t>ノウソン</t>
    </rPh>
    <rPh sb="47" eb="50">
      <t>カッセイカ</t>
    </rPh>
    <rPh sb="50" eb="51">
      <t>オヨ</t>
    </rPh>
    <rPh sb="52" eb="55">
      <t>タメンテキ</t>
    </rPh>
    <rPh sb="55" eb="57">
      <t>キノウ</t>
    </rPh>
    <rPh sb="58" eb="60">
      <t>カクホ</t>
    </rPh>
    <rPh sb="61" eb="62">
      <t>ハカ</t>
    </rPh>
    <phoneticPr fontId="20"/>
  </si>
  <si>
    <t>活動日</t>
    <rPh sb="0" eb="3">
      <t>カツドウビ</t>
    </rPh>
    <phoneticPr fontId="24"/>
  </si>
  <si>
    <t>参加者数</t>
    <rPh sb="0" eb="3">
      <t>サンカシャ</t>
    </rPh>
    <rPh sb="3" eb="4">
      <t>スウ</t>
    </rPh>
    <phoneticPr fontId="20"/>
  </si>
  <si>
    <t>単位：円</t>
    <rPh sb="0" eb="2">
      <t>タンイ</t>
    </rPh>
    <rPh sb="3" eb="4">
      <t>エン</t>
    </rPh>
    <phoneticPr fontId="20"/>
  </si>
  <si>
    <t>(2)協定集落及び参加者</t>
    <rPh sb="3" eb="5">
      <t>キョウテイ</t>
    </rPh>
    <rPh sb="5" eb="7">
      <t>シュウラク</t>
    </rPh>
    <rPh sb="7" eb="8">
      <t>オヨ</t>
    </rPh>
    <rPh sb="9" eb="12">
      <t>サンカシャ</t>
    </rPh>
    <phoneticPr fontId="20"/>
  </si>
  <si>
    <t>協定農用地区分</t>
    <rPh sb="0" eb="2">
      <t>キョウテイ</t>
    </rPh>
    <rPh sb="2" eb="5">
      <t>ノウヨウチ</t>
    </rPh>
    <rPh sb="5" eb="7">
      <t>クブン</t>
    </rPh>
    <phoneticPr fontId="20"/>
  </si>
  <si>
    <t>うち農業者数</t>
    <rPh sb="2" eb="5">
      <t>ノウギョウシャ</t>
    </rPh>
    <rPh sb="5" eb="6">
      <t>スウ</t>
    </rPh>
    <phoneticPr fontId="20"/>
  </si>
  <si>
    <t>５．雑収入（預金利息）</t>
    <rPh sb="2" eb="3">
      <t>ザツ</t>
    </rPh>
    <rPh sb="3" eb="5">
      <t>シュウニュウ</t>
    </rPh>
    <rPh sb="6" eb="8">
      <t>ヨキン</t>
    </rPh>
    <rPh sb="8" eb="10">
      <t>リソク</t>
    </rPh>
    <phoneticPr fontId="20"/>
  </si>
  <si>
    <t>作業面積（a）</t>
    <rPh sb="0" eb="2">
      <t>サギョウ</t>
    </rPh>
    <rPh sb="2" eb="4">
      <t>メンセキ</t>
    </rPh>
    <phoneticPr fontId="20"/>
  </si>
  <si>
    <t>こここ</t>
  </si>
  <si>
    <t>集落</t>
    <rPh sb="0" eb="2">
      <t>シュウラク</t>
    </rPh>
    <phoneticPr fontId="20"/>
  </si>
  <si>
    <t>ううう</t>
  </si>
  <si>
    <t>時</t>
    <rPh sb="0" eb="1">
      <t>ジ</t>
    </rPh>
    <phoneticPr fontId="20"/>
  </si>
  <si>
    <t>８割</t>
    <rPh sb="1" eb="2">
      <t>ワリ</t>
    </rPh>
    <phoneticPr fontId="20"/>
  </si>
  <si>
    <t>◇◇　◇◇</t>
  </si>
  <si>
    <t>(3)協定農用地面積及び交付金額</t>
    <rPh sb="3" eb="5">
      <t>キョウテイ</t>
    </rPh>
    <rPh sb="5" eb="8">
      <t>ノウヨウチ</t>
    </rPh>
    <rPh sb="8" eb="10">
      <t>メンセキ</t>
    </rPh>
    <rPh sb="10" eb="11">
      <t>オヨ</t>
    </rPh>
    <rPh sb="12" eb="15">
      <t>コウフキン</t>
    </rPh>
    <rPh sb="15" eb="16">
      <t>ガク</t>
    </rPh>
    <phoneticPr fontId="20"/>
  </si>
  <si>
    <t>景観作物（ヒマワリ）田の播種</t>
    <rPh sb="0" eb="2">
      <t>ケイカン</t>
    </rPh>
    <rPh sb="2" eb="4">
      <t>サクモツ</t>
    </rPh>
    <rPh sb="10" eb="11">
      <t>デン</t>
    </rPh>
    <rPh sb="12" eb="14">
      <t>ハシュ</t>
    </rPh>
    <phoneticPr fontId="20"/>
  </si>
  <si>
    <t>単位：㎡、円</t>
    <rPh sb="0" eb="2">
      <t>タンイ</t>
    </rPh>
    <rPh sb="5" eb="6">
      <t>エン</t>
    </rPh>
    <phoneticPr fontId="20"/>
  </si>
  <si>
    <t>協定面積</t>
    <rPh sb="0" eb="2">
      <t>キョウテイ</t>
    </rPh>
    <rPh sb="2" eb="4">
      <t>メンセキ</t>
    </rPh>
    <phoneticPr fontId="20"/>
  </si>
  <si>
    <t>備考</t>
    <rPh sb="0" eb="2">
      <t>ビコウ</t>
    </rPh>
    <phoneticPr fontId="20"/>
  </si>
  <si>
    <t>２　収支決算書（交付金の使途実績）</t>
    <rPh sb="2" eb="7">
      <t>シュウシケ</t>
    </rPh>
    <phoneticPr fontId="20"/>
  </si>
  <si>
    <t>いいい</t>
  </si>
  <si>
    <t>交付金額</t>
    <rPh sb="0" eb="2">
      <t>コウフ</t>
    </rPh>
    <rPh sb="2" eb="4">
      <t>キンガク</t>
    </rPh>
    <phoneticPr fontId="20"/>
  </si>
  <si>
    <t>田</t>
    <rPh sb="0" eb="1">
      <t>タ</t>
    </rPh>
    <phoneticPr fontId="20"/>
  </si>
  <si>
    <t>緩傾斜</t>
    <rPh sb="0" eb="3">
      <t>カンケイシャ</t>
    </rPh>
    <phoneticPr fontId="20"/>
  </si>
  <si>
    <t>特認</t>
    <rPh sb="0" eb="2">
      <t>トクニン</t>
    </rPh>
    <phoneticPr fontId="20"/>
  </si>
  <si>
    <t>１．農用地に関する事項</t>
    <rPh sb="2" eb="5">
      <t>ノウヨウチ</t>
    </rPh>
    <rPh sb="6" eb="7">
      <t>カン</t>
    </rPh>
    <rPh sb="9" eb="11">
      <t>ジ</t>
    </rPh>
    <phoneticPr fontId="20"/>
  </si>
  <si>
    <t>通常</t>
    <rPh sb="0" eb="2">
      <t>ツウジョウ</t>
    </rPh>
    <phoneticPr fontId="20"/>
  </si>
  <si>
    <t>⑤体験民宿を実施した（グリーン・ツーリズム）。</t>
  </si>
  <si>
    <t>※加算措置に取り組んだ農用地について、協定農用地マップに記載すること</t>
    <rPh sb="1" eb="5">
      <t>カサンソ</t>
    </rPh>
    <rPh sb="6" eb="7">
      <t>ト</t>
    </rPh>
    <rPh sb="8" eb="9">
      <t>ク</t>
    </rPh>
    <rPh sb="11" eb="14">
      <t>ノウヨウチ</t>
    </rPh>
    <rPh sb="19" eb="24">
      <t>キョウテイ</t>
    </rPh>
    <rPh sb="28" eb="30">
      <t>キサイ</t>
    </rPh>
    <phoneticPr fontId="24"/>
  </si>
  <si>
    <t>急傾斜</t>
    <rPh sb="0" eb="3">
      <t>キュウケイシャ</t>
    </rPh>
    <phoneticPr fontId="20"/>
  </si>
  <si>
    <t>３　積立金の使途実績</t>
    <rPh sb="2" eb="4">
      <t>ツミタテ</t>
    </rPh>
    <rPh sb="4" eb="5">
      <t>キン</t>
    </rPh>
    <rPh sb="6" eb="8">
      <t>シト</t>
    </rPh>
    <rPh sb="8" eb="10">
      <t>ジッセキ</t>
    </rPh>
    <phoneticPr fontId="20"/>
  </si>
  <si>
    <t>円</t>
    <rPh sb="0" eb="1">
      <t>エン</t>
    </rPh>
    <phoneticPr fontId="20"/>
  </si>
  <si>
    <t>畑</t>
    <rPh sb="0" eb="1">
      <t>ハタ</t>
    </rPh>
    <phoneticPr fontId="20"/>
  </si>
  <si>
    <t>一般</t>
    <rPh sb="0" eb="2">
      <t>イッパン</t>
    </rPh>
    <phoneticPr fontId="20"/>
  </si>
  <si>
    <t>内容：</t>
    <rPh sb="0" eb="2">
      <t>ナイヨウ</t>
    </rPh>
    <phoneticPr fontId="20"/>
  </si>
  <si>
    <t>さささ</t>
  </si>
  <si>
    <t>加算必須条件</t>
    <rPh sb="0" eb="6">
      <t>カサンヒッス</t>
    </rPh>
    <phoneticPr fontId="20"/>
  </si>
  <si>
    <t>金額</t>
    <rPh sb="0" eb="2">
      <t>キンガク</t>
    </rPh>
    <phoneticPr fontId="20"/>
  </si>
  <si>
    <t>計</t>
    <rPh sb="0" eb="1">
      <t>ケイ</t>
    </rPh>
    <phoneticPr fontId="20"/>
  </si>
  <si>
    <t>※　備考欄に「一般」、「特認」記入</t>
    <rPh sb="2" eb="4">
      <t>ビコウ</t>
    </rPh>
    <rPh sb="4" eb="5">
      <t>ラン</t>
    </rPh>
    <rPh sb="7" eb="9">
      <t>イッパン</t>
    </rPh>
    <rPh sb="12" eb="14">
      <t>トクニン</t>
    </rPh>
    <rPh sb="15" eb="17">
      <t>キニュウ</t>
    </rPh>
    <phoneticPr fontId="20"/>
  </si>
  <si>
    <t>(4)農業生産活動等</t>
    <rPh sb="3" eb="5">
      <t>ノウギョウ</t>
    </rPh>
    <rPh sb="5" eb="7">
      <t>セイサン</t>
    </rPh>
    <rPh sb="7" eb="9">
      <t>カツドウ</t>
    </rPh>
    <rPh sb="9" eb="10">
      <t>トウ</t>
    </rPh>
    <phoneticPr fontId="20"/>
  </si>
  <si>
    <t>１．集落名</t>
    <rPh sb="2" eb="4">
      <t>シュウラク</t>
    </rPh>
    <rPh sb="4" eb="5">
      <t>メイ</t>
    </rPh>
    <phoneticPr fontId="20"/>
  </si>
  <si>
    <t>(1)収入</t>
    <rPh sb="3" eb="5">
      <t>シュウニュウ</t>
    </rPh>
    <phoneticPr fontId="20"/>
  </si>
  <si>
    <t>区　　　　　分</t>
    <rPh sb="0" eb="1">
      <t>ク</t>
    </rPh>
    <rPh sb="6" eb="7">
      <t>ブン</t>
    </rPh>
    <phoneticPr fontId="20"/>
  </si>
  <si>
    <t>中山間地域等直接支払交付金</t>
    <rPh sb="0" eb="6">
      <t>ナカナド</t>
    </rPh>
    <rPh sb="6" eb="8">
      <t>チョクセツ</t>
    </rPh>
    <rPh sb="8" eb="10">
      <t>シハライ</t>
    </rPh>
    <rPh sb="10" eb="13">
      <t>コウフキン</t>
    </rPh>
    <phoneticPr fontId="20"/>
  </si>
  <si>
    <t>(2)支出</t>
    <rPh sb="3" eb="5">
      <t>シシュツ</t>
    </rPh>
    <phoneticPr fontId="20"/>
  </si>
  <si>
    <t>加算措置</t>
    <rPh sb="0" eb="4">
      <t>カサンソ</t>
    </rPh>
    <phoneticPr fontId="20"/>
  </si>
  <si>
    <t>共同取組活動分</t>
    <rPh sb="0" eb="2">
      <t>キョウドウ</t>
    </rPh>
    <rPh sb="2" eb="4">
      <t>トリクミ</t>
    </rPh>
    <rPh sb="4" eb="6">
      <t>カツドウ</t>
    </rPh>
    <rPh sb="6" eb="7">
      <t>フン</t>
    </rPh>
    <phoneticPr fontId="20"/>
  </si>
  <si>
    <t>目的：</t>
    <rPh sb="0" eb="2">
      <t>モクテキ</t>
    </rPh>
    <phoneticPr fontId="20"/>
  </si>
  <si>
    <t>４　集落協定活動実績報告</t>
    <rPh sb="2" eb="4">
      <t>シュウラク</t>
    </rPh>
    <rPh sb="4" eb="6">
      <t>キョウテイ</t>
    </rPh>
    <rPh sb="6" eb="8">
      <t>カツドウ</t>
    </rPh>
    <rPh sb="8" eb="10">
      <t>ジッセキ</t>
    </rPh>
    <rPh sb="10" eb="12">
      <t>ホウコク</t>
    </rPh>
    <phoneticPr fontId="20"/>
  </si>
  <si>
    <t>鳥類の餌場の確保</t>
  </si>
  <si>
    <t>１１．鳥獣害防止対策費</t>
  </si>
  <si>
    <t>□□　□□</t>
  </si>
  <si>
    <t>人</t>
    <rPh sb="0" eb="1">
      <t>ニン</t>
    </rPh>
    <phoneticPr fontId="20"/>
  </si>
  <si>
    <t>(3)積立金現在高（本年度末現在）</t>
    <rPh sb="3" eb="5">
      <t>ツミタテ</t>
    </rPh>
    <rPh sb="5" eb="6">
      <t>キン</t>
    </rPh>
    <rPh sb="6" eb="8">
      <t>ゲンザイ</t>
    </rPh>
    <rPh sb="8" eb="9">
      <t>タカ</t>
    </rPh>
    <rPh sb="10" eb="13">
      <t>ホンネンド</t>
    </rPh>
    <rPh sb="13" eb="14">
      <t>マツ</t>
    </rPh>
    <rPh sb="14" eb="16">
      <t>ゲンザイ</t>
    </rPh>
    <phoneticPr fontId="20"/>
  </si>
  <si>
    <t>年　月　日</t>
    <rPh sb="0" eb="1">
      <t>ネン</t>
    </rPh>
    <rPh sb="2" eb="3">
      <t>ツキ</t>
    </rPh>
    <rPh sb="4" eb="5">
      <t>ヒ</t>
    </rPh>
    <phoneticPr fontId="20"/>
  </si>
  <si>
    <t>Ｂ－１</t>
  </si>
  <si>
    <t>活　動　内　容</t>
    <rPh sb="0" eb="1">
      <t>カツ</t>
    </rPh>
    <rPh sb="2" eb="3">
      <t>ドウ</t>
    </rPh>
    <rPh sb="4" eb="5">
      <t>ナイ</t>
    </rPh>
    <rPh sb="6" eb="7">
      <t>カタチ</t>
    </rPh>
    <phoneticPr fontId="20"/>
  </si>
  <si>
    <t>参加人数</t>
    <rPh sb="0" eb="2">
      <t>サンカ</t>
    </rPh>
    <rPh sb="2" eb="4">
      <t>ニンズウ</t>
    </rPh>
    <phoneticPr fontId="20"/>
  </si>
  <si>
    <t>多面的機能増進活動実績報告</t>
    <rPh sb="0" eb="3">
      <t>タメンテキ</t>
    </rPh>
    <rPh sb="3" eb="5">
      <t>キノウ</t>
    </rPh>
    <rPh sb="5" eb="7">
      <t>ゾウシン</t>
    </rPh>
    <rPh sb="7" eb="9">
      <t>カツドウ</t>
    </rPh>
    <rPh sb="9" eb="11">
      <t>ジッセキ</t>
    </rPh>
    <rPh sb="11" eb="13">
      <t>ホウコク</t>
    </rPh>
    <phoneticPr fontId="20"/>
  </si>
  <si>
    <t>２．多面的機能増進活動</t>
    <rPh sb="2" eb="5">
      <t>タメンテキ</t>
    </rPh>
    <rPh sb="5" eb="7">
      <t>キノウ</t>
    </rPh>
    <rPh sb="7" eb="9">
      <t>ゾウシン</t>
    </rPh>
    <rPh sb="9" eb="11">
      <t>カツドウ</t>
    </rPh>
    <phoneticPr fontId="20"/>
  </si>
  <si>
    <t>地積</t>
    <rPh sb="0" eb="2">
      <t>チセキ</t>
    </rPh>
    <phoneticPr fontId="20"/>
  </si>
  <si>
    <t>３　実施した農地</t>
    <rPh sb="2" eb="4">
      <t>ジッシ</t>
    </rPh>
    <rPh sb="6" eb="8">
      <t>ノウチ</t>
    </rPh>
    <phoneticPr fontId="20"/>
  </si>
  <si>
    <t>団地名</t>
    <rPh sb="0" eb="2">
      <t>ダンチ</t>
    </rPh>
    <rPh sb="2" eb="3">
      <t>メイ</t>
    </rPh>
    <phoneticPr fontId="20"/>
  </si>
  <si>
    <t>大字</t>
    <rPh sb="0" eb="2">
      <t>オオアザ</t>
    </rPh>
    <phoneticPr fontId="20"/>
  </si>
  <si>
    <t>字</t>
    <rPh sb="0" eb="1">
      <t>アザ</t>
    </rPh>
    <phoneticPr fontId="20"/>
  </si>
  <si>
    <t>定期総会、集落戦略協議</t>
    <rPh sb="0" eb="2">
      <t>テイキ</t>
    </rPh>
    <rPh sb="2" eb="4">
      <t>ソウカイ</t>
    </rPh>
    <rPh sb="5" eb="9">
      <t>シュウラ</t>
    </rPh>
    <rPh sb="9" eb="11">
      <t>キョウギ</t>
    </rPh>
    <phoneticPr fontId="20"/>
  </si>
  <si>
    <t>地番</t>
    <rPh sb="0" eb="2">
      <t>チバン</t>
    </rPh>
    <phoneticPr fontId="20"/>
  </si>
  <si>
    <t>耕作者名</t>
    <rPh sb="0" eb="2">
      <t>コウサク</t>
    </rPh>
    <rPh sb="2" eb="3">
      <t>シャ</t>
    </rPh>
    <rPh sb="3" eb="4">
      <t>メイ</t>
    </rPh>
    <phoneticPr fontId="20"/>
  </si>
  <si>
    <t>写真添付</t>
    <rPh sb="0" eb="2">
      <t>シャシン</t>
    </rPh>
    <rPh sb="2" eb="4">
      <t>テンプ</t>
    </rPh>
    <phoneticPr fontId="20"/>
  </si>
  <si>
    <t>２　保健休養機能を高める取組</t>
    <rPh sb="2" eb="4">
      <t>ホケン</t>
    </rPh>
    <rPh sb="4" eb="6">
      <t>キュウヨウ</t>
    </rPh>
    <rPh sb="6" eb="8">
      <t>キノウ</t>
    </rPh>
    <rPh sb="9" eb="10">
      <t>タカ</t>
    </rPh>
    <rPh sb="12" eb="14">
      <t>トリクミ</t>
    </rPh>
    <phoneticPr fontId="20"/>
  </si>
  <si>
    <t>記入者名</t>
    <rPh sb="0" eb="2">
      <t>キニュウ</t>
    </rPh>
    <rPh sb="2" eb="3">
      <t>シャ</t>
    </rPh>
    <rPh sb="3" eb="4">
      <t>メイ</t>
    </rPh>
    <phoneticPr fontId="20"/>
  </si>
  <si>
    <t>作業日時</t>
    <rPh sb="0" eb="2">
      <t>サギョウ</t>
    </rPh>
    <rPh sb="2" eb="4">
      <t>ニチジ</t>
    </rPh>
    <phoneticPr fontId="20"/>
  </si>
  <si>
    <t>時～</t>
    <rPh sb="0" eb="1">
      <t>ジ</t>
    </rPh>
    <phoneticPr fontId="20"/>
  </si>
  <si>
    <t>作業内容</t>
    <rPh sb="0" eb="2">
      <t>サギョウ</t>
    </rPh>
    <rPh sb="2" eb="4">
      <t>ナイヨウ</t>
    </rPh>
    <phoneticPr fontId="20"/>
  </si>
  <si>
    <t>作業場所</t>
    <rPh sb="0" eb="2">
      <t>サギョウ</t>
    </rPh>
    <rPh sb="2" eb="4">
      <t>バショ</t>
    </rPh>
    <phoneticPr fontId="20"/>
  </si>
  <si>
    <t>特記事項</t>
    <rPh sb="0" eb="2">
      <t>トッキ</t>
    </rPh>
    <rPh sb="2" eb="4">
      <t>ジコウ</t>
    </rPh>
    <phoneticPr fontId="20"/>
  </si>
  <si>
    <t>１　事業実績書</t>
    <rPh sb="2" eb="4">
      <t>ジギョウ</t>
    </rPh>
    <rPh sb="4" eb="6">
      <t>ジッセキ</t>
    </rPh>
    <rPh sb="6" eb="7">
      <t>ショ</t>
    </rPh>
    <phoneticPr fontId="20"/>
  </si>
  <si>
    <t>⑫合鴨・鯉の利用</t>
    <rPh sb="1" eb="3">
      <t>アイガモ</t>
    </rPh>
    <rPh sb="4" eb="5">
      <t>コイ</t>
    </rPh>
    <rPh sb="6" eb="8">
      <t>リヨウ</t>
    </rPh>
    <phoneticPr fontId="20"/>
  </si>
  <si>
    <t>きききくくく919ほか</t>
  </si>
  <si>
    <t>①農地と一体となった周辺林地の下草刈り等を行った。</t>
  </si>
  <si>
    <t>主な活動内容</t>
    <rPh sb="0" eb="1">
      <t>オモ</t>
    </rPh>
    <rPh sb="2" eb="4">
      <t>カツドウ</t>
    </rPh>
    <rPh sb="4" eb="6">
      <t>ナイヨウ</t>
    </rPh>
    <phoneticPr fontId="20"/>
  </si>
  <si>
    <t>・活動写真及び作業日報　※様式２
・実施箇所位置図及び面積　※任意</t>
    <rPh sb="1" eb="3">
      <t>カツドウ</t>
    </rPh>
    <rPh sb="3" eb="5">
      <t>シャシン</t>
    </rPh>
    <rPh sb="5" eb="6">
      <t>オヨ</t>
    </rPh>
    <rPh sb="7" eb="9">
      <t>サギョウ</t>
    </rPh>
    <rPh sb="9" eb="11">
      <t>ニッポウ</t>
    </rPh>
    <rPh sb="13" eb="15">
      <t>ヨウシキ</t>
    </rPh>
    <rPh sb="18" eb="20">
      <t>ジッシ</t>
    </rPh>
    <rPh sb="20" eb="22">
      <t>カショ</t>
    </rPh>
    <rPh sb="22" eb="24">
      <t>イチ</t>
    </rPh>
    <rPh sb="24" eb="25">
      <t>ズ</t>
    </rPh>
    <rPh sb="25" eb="26">
      <t>オヨ</t>
    </rPh>
    <rPh sb="27" eb="29">
      <t>メンセキ</t>
    </rPh>
    <rPh sb="31" eb="33">
      <t>ニンイ</t>
    </rPh>
    <phoneticPr fontId="20"/>
  </si>
  <si>
    <t>積立目的</t>
    <rPh sb="0" eb="4">
      <t>ツミタテ</t>
    </rPh>
    <phoneticPr fontId="20"/>
  </si>
  <si>
    <t>おおお</t>
  </si>
  <si>
    <t>堆きゅう肥の施肥</t>
  </si>
  <si>
    <t>△△　△△</t>
  </si>
  <si>
    <t>④農地法面の崩壊を未然に防止するため、集落内の担い手を中心に定期的な点検を行った。　</t>
  </si>
  <si>
    <t>用排水路江浚</t>
    <rPh sb="0" eb="1">
      <t>ヨウ</t>
    </rPh>
    <rPh sb="1" eb="4">
      <t>ハイスイロ</t>
    </rPh>
    <rPh sb="4" eb="5">
      <t>エ</t>
    </rPh>
    <rPh sb="5" eb="6">
      <t>ザライ</t>
    </rPh>
    <phoneticPr fontId="20"/>
  </si>
  <si>
    <t>・活動写真及び作業日報　※様式２
・実施地番一覧及び面積及び体験参加人数　※様式１</t>
    <rPh sb="1" eb="3">
      <t>カツドウ</t>
    </rPh>
    <rPh sb="3" eb="5">
      <t>シャシン</t>
    </rPh>
    <rPh sb="5" eb="6">
      <t>オヨ</t>
    </rPh>
    <rPh sb="7" eb="9">
      <t>サギョウ</t>
    </rPh>
    <rPh sb="9" eb="11">
      <t>ニッポウ</t>
    </rPh>
    <rPh sb="13" eb="15">
      <t>ヨウシキ</t>
    </rPh>
    <rPh sb="24" eb="25">
      <t>オヨ</t>
    </rPh>
    <rPh sb="26" eb="28">
      <t>メンセキ</t>
    </rPh>
    <rPh sb="28" eb="29">
      <t>オヨ</t>
    </rPh>
    <rPh sb="30" eb="32">
      <t>タイケン</t>
    </rPh>
    <rPh sb="32" eb="34">
      <t>サンカ</t>
    </rPh>
    <rPh sb="34" eb="36">
      <t>ニンズウ</t>
    </rPh>
    <rPh sb="38" eb="40">
      <t>ヨウシキ</t>
    </rPh>
    <phoneticPr fontId="20"/>
  </si>
  <si>
    <t>水路・農道草刈</t>
    <rPh sb="0" eb="2">
      <t>スイロ</t>
    </rPh>
    <rPh sb="3" eb="5">
      <t>ノウドウ</t>
    </rPh>
    <rPh sb="5" eb="7">
      <t>クサカリ</t>
    </rPh>
    <phoneticPr fontId="20"/>
  </si>
  <si>
    <t>電気柵設置</t>
    <rPh sb="0" eb="2">
      <t>デンキ</t>
    </rPh>
    <rPh sb="2" eb="3">
      <t>サク</t>
    </rPh>
    <rPh sb="3" eb="5">
      <t>セッチ</t>
    </rPh>
    <phoneticPr fontId="20"/>
  </si>
  <si>
    <t>～</t>
  </si>
  <si>
    <t>電気柵撤去</t>
    <rPh sb="0" eb="2">
      <t>デンキ</t>
    </rPh>
    <rPh sb="2" eb="3">
      <t>サク</t>
    </rPh>
    <rPh sb="3" eb="5">
      <t>テッキョ</t>
    </rPh>
    <phoneticPr fontId="20"/>
  </si>
  <si>
    <t>５．法人設立関係費</t>
  </si>
  <si>
    <t>法面点検、役員会</t>
    <rPh sb="0" eb="1">
      <t>ノリ</t>
    </rPh>
    <rPh sb="1" eb="2">
      <t>メン</t>
    </rPh>
    <rPh sb="2" eb="4">
      <t>テンケン</t>
    </rPh>
    <rPh sb="5" eb="8">
      <t>ヤクインカイ</t>
    </rPh>
    <phoneticPr fontId="20"/>
  </si>
  <si>
    <t>６．土地利用調整関係費</t>
  </si>
  <si>
    <t>景観作物の栽培　　　周辺林地の下草刈</t>
    <rPh sb="0" eb="2">
      <t>ケイカン</t>
    </rPh>
    <rPh sb="2" eb="4">
      <t>サクモツ</t>
    </rPh>
    <rPh sb="5" eb="7">
      <t>サイバイ</t>
    </rPh>
    <rPh sb="10" eb="12">
      <t>シュウヘン</t>
    </rPh>
    <rPh sb="12" eb="14">
      <t>リンチ</t>
    </rPh>
    <rPh sb="15" eb="16">
      <t>シタ</t>
    </rPh>
    <rPh sb="16" eb="17">
      <t>クサ</t>
    </rPh>
    <rPh sb="17" eb="18">
      <t>カリ</t>
    </rPh>
    <phoneticPr fontId="20"/>
  </si>
  <si>
    <t>魚類・昆虫類の保護</t>
  </si>
  <si>
    <t>棚田オーナーの実施</t>
    <rPh sb="0" eb="2">
      <t>タナダ</t>
    </rPh>
    <rPh sb="7" eb="9">
      <t>ジッシ</t>
    </rPh>
    <phoneticPr fontId="20"/>
  </si>
  <si>
    <t>③棚田オーナー制度</t>
    <rPh sb="1" eb="3">
      <t>タナダ</t>
    </rPh>
    <rPh sb="7" eb="9">
      <t>セイド</t>
    </rPh>
    <phoneticPr fontId="20"/>
  </si>
  <si>
    <t>などと記載</t>
    <rPh sb="3" eb="5">
      <t>キサイ</t>
    </rPh>
    <phoneticPr fontId="20"/>
  </si>
  <si>
    <t>Ａー１</t>
  </si>
  <si>
    <t>あああ</t>
  </si>
  <si>
    <t>○○協議会</t>
    <rPh sb="2" eb="5">
      <t>キョウギカイ</t>
    </rPh>
    <phoneticPr fontId="20"/>
  </si>
  <si>
    <t>景観作物(コスモス）</t>
    <rPh sb="0" eb="2">
      <t>ケイカン</t>
    </rPh>
    <rPh sb="2" eb="4">
      <t>サクモツ</t>
    </rPh>
    <phoneticPr fontId="20"/>
  </si>
  <si>
    <t>棚田オーナー野菜農園</t>
    <rPh sb="0" eb="2">
      <t>タナダ</t>
    </rPh>
    <rPh sb="6" eb="8">
      <t>ヤサイ</t>
    </rPh>
    <rPh sb="8" eb="10">
      <t>ノウエン</t>
    </rPh>
    <phoneticPr fontId="20"/>
  </si>
  <si>
    <t>※集落協定活動実績報告に記載のものについて写真を添付し報告願います。</t>
    <rPh sb="1" eb="3">
      <t>シュウラク</t>
    </rPh>
    <rPh sb="3" eb="5">
      <t>キョウテイ</t>
    </rPh>
    <rPh sb="5" eb="7">
      <t>カツドウ</t>
    </rPh>
    <rPh sb="7" eb="9">
      <t>ジッセキ</t>
    </rPh>
    <rPh sb="9" eb="11">
      <t>ホウコク</t>
    </rPh>
    <rPh sb="12" eb="14">
      <t>キサイ</t>
    </rPh>
    <rPh sb="21" eb="23">
      <t>シャシン</t>
    </rPh>
    <rPh sb="24" eb="26">
      <t>テンプ</t>
    </rPh>
    <rPh sb="27" eb="29">
      <t>ホウコク</t>
    </rPh>
    <rPh sb="29" eb="30">
      <t>ネガ</t>
    </rPh>
    <phoneticPr fontId="20"/>
  </si>
  <si>
    <t>②既荒廃農地を協定農用地に含める場合には、荒廃農地の復旧又は畜産的利用を行った。</t>
  </si>
  <si>
    <t>Ａー２</t>
  </si>
  <si>
    <t>えええ</t>
  </si>
  <si>
    <t>○○　○○</t>
  </si>
  <si>
    <t>景観作物（小菊など）</t>
    <rPh sb="0" eb="2">
      <t>ケイカン</t>
    </rPh>
    <rPh sb="2" eb="4">
      <t>サクモツ</t>
    </rPh>
    <rPh sb="5" eb="7">
      <t>コギク</t>
    </rPh>
    <phoneticPr fontId="20"/>
  </si>
  <si>
    <t>Ａー３</t>
  </si>
  <si>
    <t>３　自然生態系の保全に資する取組</t>
    <rPh sb="2" eb="4">
      <t>シゼン</t>
    </rPh>
    <rPh sb="4" eb="7">
      <t>セイタイケイ</t>
    </rPh>
    <rPh sb="8" eb="10">
      <t>ホゼン</t>
    </rPh>
    <rPh sb="11" eb="12">
      <t>シ</t>
    </rPh>
    <rPh sb="14" eb="16">
      <t>トリクミ</t>
    </rPh>
    <phoneticPr fontId="20"/>
  </si>
  <si>
    <t>かかか</t>
  </si>
  <si>
    <t>けけけ</t>
  </si>
  <si>
    <t>Ａー４</t>
  </si>
  <si>
    <t>ききき</t>
  </si>
  <si>
    <t>くくく</t>
  </si>
  <si>
    <t>棚田オーナー稲作り体験田</t>
    <rPh sb="0" eb="2">
      <t>タナダ</t>
    </rPh>
    <rPh sb="6" eb="7">
      <t>イネ</t>
    </rPh>
    <rPh sb="7" eb="8">
      <t>ヅク</t>
    </rPh>
    <rPh sb="9" eb="11">
      <t>タイケン</t>
    </rPh>
    <rPh sb="11" eb="12">
      <t>タ</t>
    </rPh>
    <phoneticPr fontId="20"/>
  </si>
  <si>
    <t>協定農地外</t>
    <rPh sb="0" eb="2">
      <t>キョウテイ</t>
    </rPh>
    <rPh sb="2" eb="4">
      <t>ノウチ</t>
    </rPh>
    <rPh sb="4" eb="5">
      <t>ガイ</t>
    </rPh>
    <phoneticPr fontId="20"/>
  </si>
  <si>
    <t>令和　年度中山間地域等直接支払・作業日誌</t>
    <rPh sb="0" eb="2">
      <t>レイワ</t>
    </rPh>
    <rPh sb="4" eb="5">
      <t>ガンネン</t>
    </rPh>
    <rPh sb="5" eb="7">
      <t>ナカヤマ</t>
    </rPh>
    <rPh sb="7" eb="8">
      <t>アイダ</t>
    </rPh>
    <rPh sb="8" eb="10">
      <t>チイキ</t>
    </rPh>
    <rPh sb="10" eb="11">
      <t>トウ</t>
    </rPh>
    <rPh sb="11" eb="13">
      <t>チョクセツ</t>
    </rPh>
    <rPh sb="13" eb="15">
      <t>シハライ</t>
    </rPh>
    <rPh sb="16" eb="18">
      <t>サギョウ</t>
    </rPh>
    <rPh sb="18" eb="20">
      <t>ニッシ</t>
    </rPh>
    <phoneticPr fontId="20"/>
  </si>
  <si>
    <t>ししし</t>
  </si>
  <si>
    <t>・旅館業許可書写
・利用実績　※任意
・施設写真　※任意</t>
    <rPh sb="1" eb="4">
      <t>リョカンギョウ</t>
    </rPh>
    <rPh sb="4" eb="7">
      <t>キョカショ</t>
    </rPh>
    <rPh sb="7" eb="8">
      <t>ウツ</t>
    </rPh>
    <rPh sb="10" eb="12">
      <t>リヨウ</t>
    </rPh>
    <rPh sb="12" eb="14">
      <t>ジッセキ</t>
    </rPh>
    <rPh sb="16" eb="18">
      <t>ニンイ</t>
    </rPh>
    <rPh sb="20" eb="22">
      <t>シセツ</t>
    </rPh>
    <rPh sb="22" eb="24">
      <t>シャシン</t>
    </rPh>
    <rPh sb="26" eb="28">
      <t>ニンイ</t>
    </rPh>
    <phoneticPr fontId="20"/>
  </si>
  <si>
    <t>⑩堆きゅう肥の施肥</t>
    <rPh sb="1" eb="2">
      <t>タイ</t>
    </rPh>
    <rPh sb="5" eb="6">
      <t>ヒ</t>
    </rPh>
    <rPh sb="7" eb="9">
      <t>セヒ</t>
    </rPh>
    <phoneticPr fontId="20"/>
  </si>
  <si>
    <t>20：00</t>
  </si>
  <si>
    <t>ビオトープ</t>
  </si>
  <si>
    <t>⑨堆きゅう肥の施肥、拮抗植物の利用、アイガモ・鯉の利用、輪作の徹底、緑肥作物の作付け等を行った。</t>
  </si>
  <si>
    <t>加算措置実績報告</t>
    <rPh sb="0" eb="2">
      <t>カサン</t>
    </rPh>
    <rPh sb="2" eb="4">
      <t>ソチ</t>
    </rPh>
    <rPh sb="4" eb="6">
      <t>ジッセキ</t>
    </rPh>
    <rPh sb="6" eb="8">
      <t>ホウコク</t>
    </rPh>
    <phoneticPr fontId="20"/>
  </si>
  <si>
    <t>⑦冬期の湛水化、不作付地での水張り等の鳥類の餌場の確保を図った。</t>
  </si>
  <si>
    <t>⑥魚類・昆虫類の保護を行った（ビオトープの確保）。</t>
  </si>
  <si>
    <t>令和〇年度中山間地域等直接支払・作業日誌</t>
    <rPh sb="0" eb="2">
      <t>レイワ</t>
    </rPh>
    <rPh sb="4" eb="5">
      <t>ガンネン</t>
    </rPh>
    <rPh sb="5" eb="7">
      <t>ナカヤマ</t>
    </rPh>
    <rPh sb="7" eb="8">
      <t>アイダ</t>
    </rPh>
    <rPh sb="8" eb="10">
      <t>チイキ</t>
    </rPh>
    <rPh sb="10" eb="11">
      <t>トウ</t>
    </rPh>
    <rPh sb="11" eb="13">
      <t>チョクセツ</t>
    </rPh>
    <rPh sb="13" eb="15">
      <t>シハライ</t>
    </rPh>
    <rPh sb="16" eb="18">
      <t>サギョウ</t>
    </rPh>
    <rPh sb="18" eb="20">
      <t>ニッシ</t>
    </rPh>
    <phoneticPr fontId="20"/>
  </si>
  <si>
    <t>中山　直払</t>
    <rPh sb="0" eb="2">
      <t>ナカヤマ</t>
    </rPh>
    <rPh sb="3" eb="4">
      <t>ナオ</t>
    </rPh>
    <rPh sb="4" eb="5">
      <t>ハラ</t>
    </rPh>
    <phoneticPr fontId="20"/>
  </si>
  <si>
    <t>法面点検と役員会</t>
    <rPh sb="0" eb="1">
      <t>ホウ</t>
    </rPh>
    <rPh sb="1" eb="2">
      <t>メン</t>
    </rPh>
    <rPh sb="2" eb="4">
      <t>テンケン</t>
    </rPh>
    <rPh sb="5" eb="8">
      <t>ヤクインカイ</t>
    </rPh>
    <phoneticPr fontId="20"/>
  </si>
  <si>
    <t>中核的リーダー</t>
    <rPh sb="0" eb="3">
      <t>チュウカクテキ</t>
    </rPh>
    <phoneticPr fontId="20"/>
  </si>
  <si>
    <t>活動内容</t>
    <rPh sb="0" eb="2">
      <t>カツドウ</t>
    </rPh>
    <rPh sb="2" eb="4">
      <t>ナイヨウ</t>
    </rPh>
    <phoneticPr fontId="20"/>
  </si>
  <si>
    <t>提出書類</t>
    <rPh sb="0" eb="2">
      <t>テイシュツ</t>
    </rPh>
    <rPh sb="2" eb="4">
      <t>ショルイ</t>
    </rPh>
    <phoneticPr fontId="20"/>
  </si>
  <si>
    <t>１　国土保全機能を高める取組</t>
    <rPh sb="2" eb="4">
      <t>コクド</t>
    </rPh>
    <rPh sb="4" eb="6">
      <t>ホゼン</t>
    </rPh>
    <rPh sb="6" eb="8">
      <t>キノウ</t>
    </rPh>
    <rPh sb="9" eb="10">
      <t>タカ</t>
    </rPh>
    <rPh sb="12" eb="14">
      <t>トリクミ</t>
    </rPh>
    <phoneticPr fontId="20"/>
  </si>
  <si>
    <t>①周辺林地の下草刈</t>
    <rPh sb="1" eb="3">
      <t>シュウヘン</t>
    </rPh>
    <rPh sb="3" eb="5">
      <t>リンチ</t>
    </rPh>
    <rPh sb="6" eb="8">
      <t>シタクサ</t>
    </rPh>
    <rPh sb="8" eb="9">
      <t>カリ</t>
    </rPh>
    <phoneticPr fontId="20"/>
  </si>
  <si>
    <t>②棚田オーナー制度の実施、市民農園・体験農園の開設・運営を行った。</t>
  </si>
  <si>
    <t>棚田地域振興活動加算</t>
    <rPh sb="0" eb="4">
      <t>タナダ</t>
    </rPh>
    <rPh sb="4" eb="10">
      <t>シンコウカツ</t>
    </rPh>
    <phoneticPr fontId="20"/>
  </si>
  <si>
    <t>④市民農園の開設・運営</t>
    <rPh sb="1" eb="3">
      <t>シミン</t>
    </rPh>
    <rPh sb="3" eb="5">
      <t>ノウエン</t>
    </rPh>
    <rPh sb="6" eb="8">
      <t>カイセツ</t>
    </rPh>
    <rPh sb="9" eb="11">
      <t>ウンエイ</t>
    </rPh>
    <phoneticPr fontId="20"/>
  </si>
  <si>
    <t>・活動写真及び作業日報　※様式２
・実施地番一覧及び面積及び農園利用人数　※様式１</t>
    <rPh sb="1" eb="3">
      <t>カツドウ</t>
    </rPh>
    <rPh sb="3" eb="5">
      <t>シャシン</t>
    </rPh>
    <rPh sb="5" eb="6">
      <t>オヨ</t>
    </rPh>
    <rPh sb="7" eb="9">
      <t>サギョウ</t>
    </rPh>
    <rPh sb="9" eb="11">
      <t>ニッポウ</t>
    </rPh>
    <rPh sb="13" eb="15">
      <t>ヨウシキ</t>
    </rPh>
    <rPh sb="24" eb="25">
      <t>オヨ</t>
    </rPh>
    <rPh sb="26" eb="28">
      <t>メンセキ</t>
    </rPh>
    <rPh sb="28" eb="29">
      <t>オヨ</t>
    </rPh>
    <rPh sb="30" eb="32">
      <t>ノウエン</t>
    </rPh>
    <rPh sb="32" eb="34">
      <t>リヨウ</t>
    </rPh>
    <rPh sb="34" eb="36">
      <t>ニンズウ</t>
    </rPh>
    <rPh sb="38" eb="40">
      <t>ヨウシキ</t>
    </rPh>
    <phoneticPr fontId="20"/>
  </si>
  <si>
    <t>集落機能強化加算の経過措置</t>
    <rPh sb="0" eb="8">
      <t>シュウラクキ</t>
    </rPh>
    <rPh sb="9" eb="13">
      <t>ケイカソ</t>
    </rPh>
    <phoneticPr fontId="20"/>
  </si>
  <si>
    <t>⑤体験民宿</t>
    <rPh sb="1" eb="3">
      <t>タイケン</t>
    </rPh>
    <rPh sb="3" eb="5">
      <t>ミンシュク</t>
    </rPh>
    <phoneticPr fontId="20"/>
  </si>
  <si>
    <t>⑥作業道の設置、排水改良等簡易な基盤整備を行った。</t>
  </si>
  <si>
    <t>⑥景観作物の作付</t>
    <rPh sb="1" eb="3">
      <t>ケイカン</t>
    </rPh>
    <rPh sb="3" eb="5">
      <t>サクモツ</t>
    </rPh>
    <rPh sb="6" eb="8">
      <t>サクツケ</t>
    </rPh>
    <phoneticPr fontId="20"/>
  </si>
  <si>
    <t>・活動写真及び作業日報（開花状況のわかるもの）　※様式２
・実施地番一覧及び面積　※様式１
・種子購入伝票写</t>
    <rPh sb="1" eb="3">
      <t>カツドウ</t>
    </rPh>
    <rPh sb="3" eb="5">
      <t>シャシン</t>
    </rPh>
    <rPh sb="5" eb="6">
      <t>オヨ</t>
    </rPh>
    <rPh sb="7" eb="9">
      <t>サギョウ</t>
    </rPh>
    <rPh sb="9" eb="11">
      <t>ニッポウ</t>
    </rPh>
    <rPh sb="12" eb="14">
      <t>カイカ</t>
    </rPh>
    <rPh sb="14" eb="16">
      <t>ジョウキョウ</t>
    </rPh>
    <rPh sb="25" eb="27">
      <t>ヨウシキ</t>
    </rPh>
    <rPh sb="30" eb="32">
      <t>ジッシ</t>
    </rPh>
    <rPh sb="32" eb="34">
      <t>チバン</t>
    </rPh>
    <rPh sb="34" eb="36">
      <t>イチラン</t>
    </rPh>
    <rPh sb="36" eb="37">
      <t>オヨ</t>
    </rPh>
    <rPh sb="38" eb="40">
      <t>メンセキ</t>
    </rPh>
    <rPh sb="47" eb="49">
      <t>シュシ</t>
    </rPh>
    <rPh sb="49" eb="51">
      <t>コウニュウ</t>
    </rPh>
    <rPh sb="51" eb="53">
      <t>デンピョウ</t>
    </rPh>
    <rPh sb="53" eb="54">
      <t>ウツ</t>
    </rPh>
    <phoneticPr fontId="20"/>
  </si>
  <si>
    <t>⑦魚類・昆虫類の保護</t>
    <rPh sb="1" eb="3">
      <t>ギョルイ</t>
    </rPh>
    <rPh sb="4" eb="7">
      <t>コンチュウルイ</t>
    </rPh>
    <rPh sb="8" eb="10">
      <t>ホゴ</t>
    </rPh>
    <phoneticPr fontId="20"/>
  </si>
  <si>
    <t>・活動写真及び作業日報　※様式２
・実施地番一覧及び面積　※様式１</t>
    <rPh sb="18" eb="20">
      <t>ジッシ</t>
    </rPh>
    <rPh sb="20" eb="22">
      <t>チバン</t>
    </rPh>
    <rPh sb="22" eb="24">
      <t>イチラン</t>
    </rPh>
    <rPh sb="24" eb="25">
      <t>オヨ</t>
    </rPh>
    <rPh sb="26" eb="28">
      <t>メンセキ</t>
    </rPh>
    <rPh sb="30" eb="32">
      <t>ヨウシキ</t>
    </rPh>
    <phoneticPr fontId="20"/>
  </si>
  <si>
    <t>⑧鳥類の餌場の確保</t>
    <rPh sb="1" eb="3">
      <t>チョウルイ</t>
    </rPh>
    <rPh sb="4" eb="5">
      <t>エサ</t>
    </rPh>
    <rPh sb="5" eb="6">
      <t>バ</t>
    </rPh>
    <rPh sb="7" eb="9">
      <t>カクホ</t>
    </rPh>
    <phoneticPr fontId="20"/>
  </si>
  <si>
    <t>・活動写真及び作業日報（湛水状況のわかるもの）　※様式２
・実施地番一覧及び面積　※様式１</t>
    <rPh sb="1" eb="3">
      <t>カツドウ</t>
    </rPh>
    <rPh sb="3" eb="5">
      <t>シャシン</t>
    </rPh>
    <rPh sb="5" eb="6">
      <t>オヨ</t>
    </rPh>
    <rPh sb="7" eb="9">
      <t>サギョウ</t>
    </rPh>
    <rPh sb="9" eb="11">
      <t>ニッポウ</t>
    </rPh>
    <rPh sb="12" eb="13">
      <t>タン</t>
    </rPh>
    <rPh sb="13" eb="14">
      <t>スイ</t>
    </rPh>
    <rPh sb="14" eb="16">
      <t>ジョウキョウ</t>
    </rPh>
    <rPh sb="25" eb="27">
      <t>ヨウシキ</t>
    </rPh>
    <rPh sb="30" eb="32">
      <t>ジッシ</t>
    </rPh>
    <rPh sb="32" eb="34">
      <t>チバン</t>
    </rPh>
    <rPh sb="34" eb="36">
      <t>イチラン</t>
    </rPh>
    <rPh sb="36" eb="37">
      <t>オヨ</t>
    </rPh>
    <rPh sb="38" eb="40">
      <t>メンセキ</t>
    </rPh>
    <phoneticPr fontId="20"/>
  </si>
  <si>
    <t>・活動写真及び作業日報（施肥状況のわかるもの）　※様式２
・実施地番一覧及び面積　※様式１
・堆肥購入伝票写</t>
    <rPh sb="1" eb="3">
      <t>カツドウ</t>
    </rPh>
    <rPh sb="3" eb="5">
      <t>シャシン</t>
    </rPh>
    <rPh sb="5" eb="6">
      <t>オヨ</t>
    </rPh>
    <rPh sb="7" eb="9">
      <t>サギョウ</t>
    </rPh>
    <rPh sb="9" eb="11">
      <t>ニッポウ</t>
    </rPh>
    <rPh sb="12" eb="14">
      <t>セヒ</t>
    </rPh>
    <rPh sb="14" eb="16">
      <t>ジョウキョウ</t>
    </rPh>
    <rPh sb="25" eb="27">
      <t>ヨウシキ</t>
    </rPh>
    <rPh sb="30" eb="32">
      <t>ジッシ</t>
    </rPh>
    <rPh sb="32" eb="34">
      <t>チバン</t>
    </rPh>
    <rPh sb="34" eb="36">
      <t>イチラン</t>
    </rPh>
    <rPh sb="36" eb="37">
      <t>オヨ</t>
    </rPh>
    <rPh sb="38" eb="40">
      <t>メンセキ</t>
    </rPh>
    <rPh sb="42" eb="44">
      <t>ヨウシキ</t>
    </rPh>
    <rPh sb="47" eb="49">
      <t>タイヒ</t>
    </rPh>
    <rPh sb="49" eb="51">
      <t>コウニュウ</t>
    </rPh>
    <rPh sb="51" eb="53">
      <t>デンピョウ</t>
    </rPh>
    <rPh sb="53" eb="54">
      <t>ウツ</t>
    </rPh>
    <phoneticPr fontId="20"/>
  </si>
  <si>
    <t>・活動写真及び作業日報（合鴨等利用状況のわかるもの）　※様式２
・実施地番一覧及び面積　※様式１</t>
    <rPh sb="12" eb="14">
      <t>アイガモ</t>
    </rPh>
    <rPh sb="14" eb="15">
      <t>トウ</t>
    </rPh>
    <rPh sb="15" eb="17">
      <t>リヨウ</t>
    </rPh>
    <rPh sb="33" eb="35">
      <t>ジッシ</t>
    </rPh>
    <rPh sb="35" eb="37">
      <t>チバン</t>
    </rPh>
    <rPh sb="37" eb="39">
      <t>イチラン</t>
    </rPh>
    <rPh sb="39" eb="40">
      <t>オヨ</t>
    </rPh>
    <rPh sb="41" eb="43">
      <t>メンセキ</t>
    </rPh>
    <rPh sb="45" eb="47">
      <t>ヨウシキ</t>
    </rPh>
    <phoneticPr fontId="20"/>
  </si>
  <si>
    <t>・活動写真及び作業日報（作付状況のわかるもの）　※様式２
・実施地番一覧及び面積　※様式１
・種子購入伝票写</t>
    <rPh sb="1" eb="3">
      <t>カツドウ</t>
    </rPh>
    <rPh sb="3" eb="5">
      <t>シャシン</t>
    </rPh>
    <rPh sb="5" eb="6">
      <t>オヨ</t>
    </rPh>
    <rPh sb="7" eb="9">
      <t>サギョウ</t>
    </rPh>
    <rPh sb="9" eb="11">
      <t>ニッポウ</t>
    </rPh>
    <rPh sb="12" eb="14">
      <t>サクツケ</t>
    </rPh>
    <rPh sb="14" eb="16">
      <t>ジョウキョウ</t>
    </rPh>
    <rPh sb="25" eb="27">
      <t>ヨウシキ</t>
    </rPh>
    <rPh sb="30" eb="32">
      <t>ジッシ</t>
    </rPh>
    <rPh sb="32" eb="34">
      <t>チバン</t>
    </rPh>
    <rPh sb="34" eb="36">
      <t>イチラン</t>
    </rPh>
    <rPh sb="36" eb="37">
      <t>オヨ</t>
    </rPh>
    <rPh sb="38" eb="40">
      <t>メンセキ</t>
    </rPh>
    <rPh sb="42" eb="44">
      <t>ヨウシキ</t>
    </rPh>
    <rPh sb="47" eb="49">
      <t>シュシ</t>
    </rPh>
    <rPh sb="49" eb="51">
      <t>コウニュウ</t>
    </rPh>
    <rPh sb="51" eb="53">
      <t>デンピョウ</t>
    </rPh>
    <rPh sb="53" eb="54">
      <t>ウツ</t>
    </rPh>
    <phoneticPr fontId="20"/>
  </si>
  <si>
    <t>⑭緑肥作物の作付</t>
    <rPh sb="1" eb="2">
      <t>リョク</t>
    </rPh>
    <rPh sb="2" eb="3">
      <t>ヒ</t>
    </rPh>
    <rPh sb="3" eb="5">
      <t>サクモツ</t>
    </rPh>
    <rPh sb="6" eb="8">
      <t>サクツケ</t>
    </rPh>
    <phoneticPr fontId="20"/>
  </si>
  <si>
    <t>作業人数</t>
    <rPh sb="0" eb="2">
      <t>サギョウ</t>
    </rPh>
    <rPh sb="2" eb="4">
      <t>ニンズウ</t>
    </rPh>
    <phoneticPr fontId="24"/>
  </si>
  <si>
    <t>スマート農業加算</t>
    <rPh sb="4" eb="8">
      <t>ノウギ</t>
    </rPh>
    <phoneticPr fontId="20"/>
  </si>
  <si>
    <t>ネットワーク化加算</t>
    <rPh sb="6" eb="9">
      <t>カカサン</t>
    </rPh>
    <phoneticPr fontId="20"/>
  </si>
  <si>
    <t>超急傾斜農地保全管理加算</t>
    <rPh sb="0" eb="4">
      <t>チョウキ</t>
    </rPh>
    <rPh sb="4" eb="8">
      <t>ノウチホ</t>
    </rPh>
    <rPh sb="8" eb="10">
      <t>カンリ</t>
    </rPh>
    <rPh sb="10" eb="12">
      <t>カサン</t>
    </rPh>
    <phoneticPr fontId="20"/>
  </si>
  <si>
    <t>⑩その他 （　　　　　　　　　　　　　　　　）</t>
  </si>
  <si>
    <t>３　多面的機能を増進する活動</t>
    <rPh sb="2" eb="7">
      <t>タメンテキ</t>
    </rPh>
    <rPh sb="8" eb="10">
      <t>ゾウシン</t>
    </rPh>
    <phoneticPr fontId="20"/>
  </si>
  <si>
    <t>⑨その他（土地改良事業、災害復旧及び地目変換（田から畑等へ）等）</t>
  </si>
  <si>
    <t>農業生産活動として取り組むべき事項</t>
    <rPh sb="0" eb="9">
      <t>ノウギョウセイサ</t>
    </rPh>
    <rPh sb="9" eb="10">
      <t>ト</t>
    </rPh>
    <rPh sb="11" eb="12">
      <t>ク</t>
    </rPh>
    <rPh sb="15" eb="17">
      <t>ジコウ</t>
    </rPh>
    <phoneticPr fontId="20"/>
  </si>
  <si>
    <t>区分</t>
    <rPh sb="0" eb="2">
      <t>クブン</t>
    </rPh>
    <phoneticPr fontId="20"/>
  </si>
  <si>
    <t>農業生産活動</t>
    <rPh sb="0" eb="6">
      <t>ノウギョウ</t>
    </rPh>
    <phoneticPr fontId="20"/>
  </si>
  <si>
    <t>１．役員報酬</t>
  </si>
  <si>
    <t>⑧集落の新たな雇用創出や地域経済の活性化に資する地場農産物の加工・販売を行った。</t>
  </si>
  <si>
    <t>２．研修会開催費</t>
  </si>
  <si>
    <t>３．農産物等の販売促進関係費</t>
  </si>
  <si>
    <t>４．都市住民との交流促進関係費</t>
  </si>
  <si>
    <t>７．農道・水路管理費</t>
  </si>
  <si>
    <t>８．農道・水路整備費</t>
  </si>
  <si>
    <t>９．農地管理費</t>
  </si>
  <si>
    <t>目的：ドローンの購入</t>
    <rPh sb="0" eb="2">
      <t>モクテキ</t>
    </rPh>
    <rPh sb="8" eb="10">
      <t>コウニュウ</t>
    </rPh>
    <phoneticPr fontId="20"/>
  </si>
  <si>
    <t>１０．農地整備費</t>
  </si>
  <si>
    <t>１２．共同利用機械購入等費</t>
  </si>
  <si>
    <t>１３．共同利用施設整備等費</t>
  </si>
  <si>
    <t>１４．多面的機能増進活動費</t>
  </si>
  <si>
    <t>１５．積立金</t>
    <rPh sb="3" eb="6">
      <t>ツミタ</t>
    </rPh>
    <phoneticPr fontId="20"/>
  </si>
  <si>
    <t>-</t>
  </si>
  <si>
    <t>１．７年度積立金</t>
    <rPh sb="3" eb="5">
      <t>ネンド</t>
    </rPh>
    <rPh sb="5" eb="7">
      <t>ツミタテ</t>
    </rPh>
    <rPh sb="7" eb="8">
      <t>キン</t>
    </rPh>
    <phoneticPr fontId="20"/>
  </si>
  <si>
    <t>２．８年度積立金</t>
    <rPh sb="3" eb="5">
      <t>ネンド</t>
    </rPh>
    <rPh sb="5" eb="7">
      <t>ツミタテ</t>
    </rPh>
    <rPh sb="7" eb="8">
      <t>キン</t>
    </rPh>
    <phoneticPr fontId="20"/>
  </si>
  <si>
    <t>３．９年度積立金</t>
    <rPh sb="3" eb="5">
      <t>ネンド</t>
    </rPh>
    <rPh sb="5" eb="7">
      <t>ツミタテ</t>
    </rPh>
    <rPh sb="7" eb="8">
      <t>キン</t>
    </rPh>
    <phoneticPr fontId="20"/>
  </si>
  <si>
    <t>４．１０年度積立金</t>
    <rPh sb="4" eb="6">
      <t>ネンド</t>
    </rPh>
    <rPh sb="6" eb="8">
      <t>ツミタテ</t>
    </rPh>
    <rPh sb="8" eb="9">
      <t>キン</t>
    </rPh>
    <phoneticPr fontId="20"/>
  </si>
  <si>
    <t>ネットワーク協議会を創設し、複数の集落内でドローンの運用を行う。
畦畔に芝を植栽し、草刈り作業の負担軽減できるよう、〇haの農用地の畦畔に芝を定植する。</t>
    <rPh sb="6" eb="9">
      <t>キョウギカイ</t>
    </rPh>
    <rPh sb="10" eb="14">
      <t>ソウセツ</t>
    </rPh>
    <rPh sb="14" eb="16">
      <t>フクスウ</t>
    </rPh>
    <rPh sb="17" eb="21">
      <t>シュウラ</t>
    </rPh>
    <rPh sb="26" eb="28">
      <t>ウンヨウ</t>
    </rPh>
    <rPh sb="29" eb="32">
      <t>オコナ</t>
    </rPh>
    <rPh sb="36" eb="37">
      <t>シバ</t>
    </rPh>
    <rPh sb="38" eb="42">
      <t>ショクサ</t>
    </rPh>
    <rPh sb="42" eb="44">
      <t>クサカ</t>
    </rPh>
    <rPh sb="45" eb="48">
      <t>サギ</t>
    </rPh>
    <rPh sb="48" eb="50">
      <t>フタン</t>
    </rPh>
    <rPh sb="50" eb="52">
      <t>ケイゲン</t>
    </rPh>
    <rPh sb="66" eb="68">
      <t>ケイハン</t>
    </rPh>
    <rPh sb="69" eb="70">
      <t>シバ</t>
    </rPh>
    <rPh sb="71" eb="73">
      <t>テイショク</t>
    </rPh>
    <phoneticPr fontId="24"/>
  </si>
  <si>
    <t>〇〇地域</t>
  </si>
  <si>
    <t>活動内容</t>
    <rPh sb="0" eb="4">
      <t>カツド</t>
    </rPh>
    <phoneticPr fontId="24"/>
  </si>
  <si>
    <t>１．加算の取組目標</t>
    <rPh sb="2" eb="4">
      <t>カサン</t>
    </rPh>
    <rPh sb="5" eb="7">
      <t>トリクミ</t>
    </rPh>
    <rPh sb="7" eb="9">
      <t>モクヒョウ</t>
    </rPh>
    <phoneticPr fontId="20"/>
  </si>
  <si>
    <t>２．実施状況</t>
    <rPh sb="2" eb="4">
      <t>ジッシ</t>
    </rPh>
    <rPh sb="4" eb="6">
      <t>ジョウキョウ</t>
    </rPh>
    <phoneticPr fontId="20"/>
  </si>
  <si>
    <t>３．活動写真</t>
    <rPh sb="2" eb="6">
      <t>カツド</t>
    </rPh>
    <phoneticPr fontId="24"/>
  </si>
  <si>
    <t>中核的リーダー名※</t>
    <rPh sb="0" eb="3">
      <t>チュウカクテキ</t>
    </rPh>
    <rPh sb="7" eb="8">
      <t>メイ</t>
    </rPh>
    <phoneticPr fontId="20"/>
  </si>
  <si>
    <t>※中核的リーダーは、協定書に位置づけた集落協定のみ記載する。</t>
    <rPh sb="1" eb="4">
      <t>チュウカクテキ</t>
    </rPh>
    <rPh sb="10" eb="13">
      <t>キョウテイショ</t>
    </rPh>
    <rPh sb="14" eb="16">
      <t>イチ</t>
    </rPh>
    <rPh sb="19" eb="25">
      <t>シュウラクキ</t>
    </rPh>
    <rPh sb="25" eb="27">
      <t>キサイ</t>
    </rPh>
    <phoneticPr fontId="20"/>
  </si>
  <si>
    <t>①耕作放棄されそうな農用地について、担い手農家等への利用権の設定や農作業の委託を行った。</t>
  </si>
  <si>
    <t>③既荒廃農地の草刈り、防虫対策等の保全管理を行った。</t>
  </si>
  <si>
    <t>⑤協定農用地への柵、ネット等の設置等により鳥獣害防止対策を行った。</t>
  </si>
  <si>
    <t>⑦定農用地における農業生産活動が維持されるよう担い手を確保した。</t>
  </si>
  <si>
    <t>③景観作物を作付けた。</t>
  </si>
  <si>
    <t>中山間地域等直接支払における多面的機能を増進する活動に関する報告内容</t>
    <rPh sb="0" eb="1">
      <t>チュウ</t>
    </rPh>
    <rPh sb="1" eb="3">
      <t>サンカン</t>
    </rPh>
    <rPh sb="3" eb="5">
      <t>チイキ</t>
    </rPh>
    <rPh sb="5" eb="6">
      <t>トウ</t>
    </rPh>
    <rPh sb="6" eb="8">
      <t>チョクセツ</t>
    </rPh>
    <rPh sb="8" eb="10">
      <t>シハライ</t>
    </rPh>
    <rPh sb="14" eb="17">
      <t>タメンテキ</t>
    </rPh>
    <rPh sb="17" eb="19">
      <t>キノウ</t>
    </rPh>
    <rPh sb="20" eb="22">
      <t>ゾウシン</t>
    </rPh>
    <rPh sb="24" eb="26">
      <t>カツドウ</t>
    </rPh>
    <rPh sb="27" eb="28">
      <t>カン</t>
    </rPh>
    <rPh sb="30" eb="32">
      <t>ホウコク</t>
    </rPh>
    <rPh sb="32" eb="34">
      <t>ナイヨウ</t>
    </rPh>
    <phoneticPr fontId="20"/>
  </si>
  <si>
    <t>⑧粗放的畜産を行った。</t>
  </si>
  <si>
    <t>〇〇集落</t>
    <rPh sb="2" eb="4">
      <t>シュウラク</t>
    </rPh>
    <phoneticPr fontId="20"/>
  </si>
  <si>
    <t>ドローンを購入し、農用地のドローンの防除面積を５haまで増加させる。</t>
    <rPh sb="5" eb="9">
      <t>コウニュ</t>
    </rPh>
    <rPh sb="9" eb="12">
      <t>ノウヨウチ</t>
    </rPh>
    <rPh sb="18" eb="23">
      <t>ボウジ</t>
    </rPh>
    <rPh sb="28" eb="30">
      <t>ゾウカ</t>
    </rPh>
    <phoneticPr fontId="20"/>
  </si>
  <si>
    <t>多面的
活動</t>
    <rPh sb="0" eb="3">
      <t>タメンテキ</t>
    </rPh>
    <rPh sb="4" eb="6">
      <t>カツドウ</t>
    </rPh>
    <phoneticPr fontId="20"/>
  </si>
  <si>
    <t>記入例</t>
    <rPh sb="0" eb="3">
      <t>キニュ</t>
    </rPh>
    <phoneticPr fontId="20"/>
  </si>
  <si>
    <t>電気柵購入費、人件費</t>
    <rPh sb="0" eb="3">
      <t>デン</t>
    </rPh>
    <rPh sb="3" eb="7">
      <t>コウニュ</t>
    </rPh>
    <rPh sb="7" eb="10">
      <t>ジンケンヒ</t>
    </rPh>
    <phoneticPr fontId="20"/>
  </si>
  <si>
    <t>水路補修工事費</t>
    <rPh sb="0" eb="4">
      <t>スイロホ</t>
    </rPh>
    <rPh sb="4" eb="7">
      <t>コウジ</t>
    </rPh>
    <phoneticPr fontId="20"/>
  </si>
  <si>
    <t>代表：30,000円、会計：20,000円
幹事10,000円×5人</t>
    <rPh sb="0" eb="2">
      <t>ダイヒョウ</t>
    </rPh>
    <rPh sb="9" eb="10">
      <t>エン</t>
    </rPh>
    <rPh sb="11" eb="13">
      <t>カイケイ</t>
    </rPh>
    <rPh sb="20" eb="21">
      <t>エン</t>
    </rPh>
    <rPh sb="22" eb="24">
      <t>カンジ</t>
    </rPh>
    <rPh sb="26" eb="31">
      <t>000エン</t>
    </rPh>
    <rPh sb="33" eb="34">
      <t>ニン</t>
    </rPh>
    <phoneticPr fontId="20"/>
  </si>
  <si>
    <t>記載例</t>
    <rPh sb="0" eb="3">
      <t>キサイ</t>
    </rPh>
    <phoneticPr fontId="20"/>
  </si>
  <si>
    <t>プリンター・インク代、研修会参加費</t>
    <rPh sb="9" eb="10">
      <t>ダ</t>
    </rPh>
    <rPh sb="11" eb="14">
      <t>ケンシュウカイ</t>
    </rPh>
    <rPh sb="14" eb="17">
      <t>サンカヒ</t>
    </rPh>
    <phoneticPr fontId="20"/>
  </si>
  <si>
    <t>内容：景観作物（ヒマワリ）の管理費
　　　　下草刈り人件費</t>
    <rPh sb="0" eb="2">
      <t>ナイヨウ</t>
    </rPh>
    <rPh sb="3" eb="7">
      <t>ケイカン</t>
    </rPh>
    <rPh sb="14" eb="17">
      <t>カンリヒ</t>
    </rPh>
    <rPh sb="22" eb="26">
      <t>シタクサ</t>
    </rPh>
    <rPh sb="26" eb="29">
      <t>ジンケンヒ</t>
    </rPh>
    <phoneticPr fontId="20"/>
  </si>
  <si>
    <t>景観作物（ヒマワリ）田の耕起</t>
    <rPh sb="0" eb="2">
      <t>ケイカン</t>
    </rPh>
    <rPh sb="2" eb="4">
      <t>サクモツ</t>
    </rPh>
    <rPh sb="10" eb="11">
      <t>デン</t>
    </rPh>
    <rPh sb="12" eb="14">
      <t>コウキ</t>
    </rPh>
    <phoneticPr fontId="20"/>
  </si>
  <si>
    <t>ドローン購入費</t>
    <rPh sb="4" eb="7">
      <t>コウ</t>
    </rPh>
    <phoneticPr fontId="20"/>
  </si>
  <si>
    <t>〇〇</t>
  </si>
  <si>
    <t>ネットワーク協議会設立総会</t>
    <rPh sb="6" eb="9">
      <t>キョウギカイ</t>
    </rPh>
    <rPh sb="9" eb="13">
      <t>セツリツ</t>
    </rPh>
    <phoneticPr fontId="24"/>
  </si>
  <si>
    <t>ネットワーク協議会総会</t>
    <rPh sb="6" eb="9">
      <t>キョウギカイ</t>
    </rPh>
    <rPh sb="9" eb="11">
      <t>ソウカイ</t>
    </rPh>
    <phoneticPr fontId="24"/>
  </si>
  <si>
    <t>R7.8.20</t>
  </si>
  <si>
    <t>R8.2.30</t>
  </si>
  <si>
    <t>作業期間</t>
    <rPh sb="0" eb="2">
      <t>サギョウ</t>
    </rPh>
    <rPh sb="2" eb="4">
      <t>キカン</t>
    </rPh>
    <phoneticPr fontId="20"/>
  </si>
  <si>
    <t>10：00</t>
  </si>
  <si>
    <t>芝定植作業</t>
    <rPh sb="0" eb="1">
      <t>シバ</t>
    </rPh>
    <rPh sb="1" eb="5">
      <t>テイショ</t>
    </rPh>
    <phoneticPr fontId="24"/>
  </si>
  <si>
    <t>8：00</t>
  </si>
  <si>
    <t>※そのほか、加算の実績の確認に必要な書類を提出すること。</t>
    <rPh sb="6" eb="8">
      <t>カサン</t>
    </rPh>
    <rPh sb="9" eb="11">
      <t>ジッセキ</t>
    </rPh>
    <rPh sb="12" eb="14">
      <t>カクニン</t>
    </rPh>
    <rPh sb="15" eb="17">
      <t>ヒツヨウ</t>
    </rPh>
    <rPh sb="18" eb="20">
      <t>ショルイ</t>
    </rPh>
    <rPh sb="21" eb="23">
      <t>テイシュツ</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</si>
</sst>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_);[Red]\(0\)"/>
  </numFmts>
  <fonts count="2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ゴシック"/>
      <family val="3"/>
    </font>
    <font>
      <sz val="12"/>
      <color auto="1"/>
      <name val="BIZ UDPゴシック"/>
      <family val="3"/>
    </font>
    <font>
      <sz val="11"/>
      <color indexed="8"/>
      <name val="BIZ UDPゴシック"/>
      <family val="3"/>
    </font>
    <font>
      <sz val="6"/>
      <color auto="1"/>
      <name val="游ゴシック"/>
      <family val="3"/>
    </font>
    <font>
      <sz val="11"/>
      <color theme="1"/>
      <name val="BIZ UDPゴシック"/>
      <family val="3"/>
    </font>
    <font>
      <b/>
      <sz val="16"/>
      <color auto="1"/>
      <name val="BIZ UDPゴシック"/>
      <family val="3"/>
    </font>
    <font>
      <b/>
      <sz val="16"/>
      <color auto="1"/>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xf numFmtId="9" fontId="6" fillId="0" borderId="0" applyFont="0" applyFill="0" applyBorder="0" applyAlignment="0" applyProtection="0"/>
  </cellStyleXfs>
  <cellXfs count="172">
    <xf numFmtId="0" fontId="0" fillId="0" borderId="0" xfId="0"/>
    <xf numFmtId="0" fontId="21" fillId="0" borderId="0" xfId="0" applyFont="1"/>
    <xf numFmtId="0" fontId="22" fillId="0" borderId="0" xfId="0" applyFont="1"/>
    <xf numFmtId="0" fontId="21" fillId="0" borderId="0" xfId="0" applyFont="1" applyAlignment="1">
      <alignment vertical="top" wrapText="1"/>
    </xf>
    <xf numFmtId="0" fontId="21" fillId="0" borderId="10" xfId="0"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6" xfId="0" applyFont="1" applyBorder="1" applyAlignment="1">
      <alignment vertical="center" wrapText="1"/>
    </xf>
    <xf numFmtId="0" fontId="21" fillId="0" borderId="16" xfId="0" applyFont="1" applyBorder="1" applyAlignment="1">
      <alignment vertical="center" wrapText="1" shrinkToFit="1"/>
    </xf>
    <xf numFmtId="0" fontId="21" fillId="0" borderId="17" xfId="0" applyFont="1" applyBorder="1" applyAlignment="1">
      <alignment horizontal="center" vertical="center"/>
    </xf>
    <xf numFmtId="0" fontId="21" fillId="0" borderId="17" xfId="0" applyFont="1" applyBorder="1" applyAlignment="1">
      <alignment horizontal="right" vertical="center"/>
    </xf>
    <xf numFmtId="0" fontId="21" fillId="0" borderId="11" xfId="0" applyFont="1" applyBorder="1" applyAlignment="1">
      <alignment vertical="center" wrapText="1"/>
    </xf>
    <xf numFmtId="0" fontId="21" fillId="0" borderId="13"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6" xfId="0" applyFont="1" applyBorder="1" applyAlignment="1">
      <alignment horizontal="center" vertical="center"/>
    </xf>
    <xf numFmtId="0" fontId="21" fillId="0" borderId="20" xfId="0" applyFont="1" applyBorder="1" applyAlignment="1">
      <alignment vertical="center"/>
    </xf>
    <xf numFmtId="0" fontId="21" fillId="0" borderId="21" xfId="0" applyFont="1" applyBorder="1" applyAlignment="1">
      <alignment vertical="center"/>
    </xf>
    <xf numFmtId="0" fontId="21" fillId="0" borderId="15" xfId="0" applyFont="1" applyBorder="1" applyAlignment="1">
      <alignment vertical="center"/>
    </xf>
    <xf numFmtId="0" fontId="21" fillId="0" borderId="18" xfId="0" applyFont="1" applyBorder="1" applyAlignment="1">
      <alignment vertical="center"/>
    </xf>
    <xf numFmtId="0" fontId="21" fillId="0" borderId="22" xfId="0" applyFont="1" applyBorder="1" applyAlignment="1">
      <alignment horizontal="center" vertical="center"/>
    </xf>
    <xf numFmtId="0" fontId="21" fillId="0" borderId="16" xfId="0" applyFont="1" applyBorder="1" applyAlignment="1">
      <alignment vertical="center"/>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xf>
    <xf numFmtId="0" fontId="21" fillId="0" borderId="0" xfId="0" applyFont="1" applyBorder="1" applyAlignment="1">
      <alignment vertical="center"/>
    </xf>
    <xf numFmtId="0" fontId="21" fillId="0" borderId="19" xfId="0" applyFont="1" applyBorder="1" applyAlignment="1">
      <alignment vertical="center"/>
    </xf>
    <xf numFmtId="0" fontId="21" fillId="0" borderId="22" xfId="0" applyFont="1" applyBorder="1" applyAlignment="1">
      <alignment horizontal="right" vertical="center"/>
    </xf>
    <xf numFmtId="38" fontId="21" fillId="0" borderId="16" xfId="49" applyFont="1" applyBorder="1" applyAlignment="1">
      <alignment vertical="center"/>
    </xf>
    <xf numFmtId="38" fontId="21" fillId="0" borderId="26" xfId="49" applyFont="1" applyBorder="1" applyAlignment="1">
      <alignment vertical="center"/>
    </xf>
    <xf numFmtId="0" fontId="21" fillId="0" borderId="16" xfId="0" applyFont="1" applyBorder="1"/>
    <xf numFmtId="0" fontId="21" fillId="0" borderId="0" xfId="0" applyFont="1" applyAlignment="1">
      <alignment horizontal="right"/>
    </xf>
    <xf numFmtId="0" fontId="21" fillId="0" borderId="27" xfId="0" applyFont="1" applyBorder="1" applyAlignment="1">
      <alignment vertical="center"/>
    </xf>
    <xf numFmtId="0" fontId="21" fillId="0" borderId="28" xfId="0" applyFont="1" applyBorder="1" applyAlignment="1">
      <alignment vertical="center"/>
    </xf>
    <xf numFmtId="0" fontId="21" fillId="0" borderId="24" xfId="0" applyFont="1" applyBorder="1" applyAlignment="1">
      <alignment vertical="center"/>
    </xf>
    <xf numFmtId="0" fontId="21" fillId="0" borderId="0" xfId="0" applyFont="1" applyAlignment="1">
      <alignment vertical="center"/>
    </xf>
    <xf numFmtId="0" fontId="21" fillId="0" borderId="10" xfId="0" applyFont="1" applyBorder="1" applyAlignment="1">
      <alignment horizontal="left" vertical="center"/>
    </xf>
    <xf numFmtId="0" fontId="21" fillId="0" borderId="14" xfId="0" applyFont="1" applyBorder="1" applyAlignment="1">
      <alignment vertical="center" wrapText="1"/>
    </xf>
    <xf numFmtId="0" fontId="21" fillId="0" borderId="21" xfId="0" applyFont="1" applyBorder="1"/>
    <xf numFmtId="0" fontId="21" fillId="0" borderId="10" xfId="0" applyFont="1" applyBorder="1" applyAlignment="1">
      <alignment vertical="center" wrapText="1"/>
    </xf>
    <xf numFmtId="0" fontId="21" fillId="0" borderId="10" xfId="0" applyFont="1" applyBorder="1" applyAlignment="1">
      <alignment horizontal="center" vertical="center" wrapText="1"/>
    </xf>
    <xf numFmtId="0" fontId="21" fillId="0" borderId="17" xfId="0" applyFont="1" applyBorder="1" applyAlignment="1">
      <alignment horizontal="left" vertical="center"/>
    </xf>
    <xf numFmtId="0" fontId="21" fillId="0" borderId="18" xfId="0" applyFont="1" applyBorder="1" applyAlignment="1">
      <alignment vertical="center" wrapText="1"/>
    </xf>
    <xf numFmtId="0" fontId="21" fillId="0" borderId="10" xfId="0" applyFont="1" applyBorder="1" applyAlignment="1">
      <alignment vertical="center" shrinkToFit="1"/>
    </xf>
    <xf numFmtId="0" fontId="21" fillId="0" borderId="17" xfId="0" applyFont="1" applyBorder="1" applyAlignment="1">
      <alignment vertical="center" wrapText="1"/>
    </xf>
    <xf numFmtId="0" fontId="21" fillId="0" borderId="17" xfId="0" applyFont="1" applyBorder="1" applyAlignment="1">
      <alignment horizontal="center" vertical="center" wrapText="1"/>
    </xf>
    <xf numFmtId="0" fontId="21" fillId="0" borderId="17" xfId="0" applyFont="1" applyBorder="1" applyAlignment="1">
      <alignment vertical="center" shrinkToFit="1"/>
    </xf>
    <xf numFmtId="0" fontId="21" fillId="0" borderId="22" xfId="0" applyFont="1" applyBorder="1" applyAlignment="1">
      <alignment horizontal="left" vertical="center"/>
    </xf>
    <xf numFmtId="0" fontId="21" fillId="0" borderId="23" xfId="0" applyFont="1" applyBorder="1" applyAlignment="1">
      <alignment vertical="center" wrapText="1"/>
    </xf>
    <xf numFmtId="0" fontId="21" fillId="0" borderId="22" xfId="0" applyFont="1" applyBorder="1" applyAlignment="1">
      <alignment vertical="center" shrinkToFit="1"/>
    </xf>
    <xf numFmtId="0" fontId="21" fillId="0" borderId="22" xfId="0" applyFont="1" applyBorder="1" applyAlignment="1">
      <alignment vertical="center" wrapText="1"/>
    </xf>
    <xf numFmtId="0" fontId="21" fillId="0" borderId="22" xfId="0" applyFont="1" applyBorder="1" applyAlignment="1">
      <alignment horizontal="center" vertical="center" wrapText="1"/>
    </xf>
    <xf numFmtId="38" fontId="21" fillId="0" borderId="16" xfId="49" applyFont="1" applyBorder="1" applyAlignment="1">
      <alignment horizontal="right" vertical="center"/>
    </xf>
    <xf numFmtId="0" fontId="21" fillId="0" borderId="16" xfId="0" applyFont="1" applyBorder="1" applyAlignment="1">
      <alignment vertical="center" shrinkToFit="1"/>
    </xf>
    <xf numFmtId="10" fontId="21" fillId="0" borderId="16" xfId="50" applyNumberFormat="1" applyFont="1" applyBorder="1" applyAlignment="1">
      <alignment vertical="center"/>
    </xf>
    <xf numFmtId="38" fontId="23" fillId="0" borderId="16" xfId="49" applyFont="1" applyBorder="1" applyAlignment="1">
      <alignment horizontal="right" vertical="center"/>
    </xf>
    <xf numFmtId="38" fontId="21" fillId="0" borderId="19" xfId="0" applyNumberFormat="1" applyFont="1" applyBorder="1" applyAlignment="1">
      <alignment horizontal="right"/>
    </xf>
    <xf numFmtId="0" fontId="21" fillId="0" borderId="16" xfId="0" applyFont="1" applyBorder="1" applyAlignment="1">
      <alignment horizontal="left" vertical="center"/>
    </xf>
    <xf numFmtId="176" fontId="21" fillId="0" borderId="16" xfId="0" applyNumberFormat="1" applyFont="1" applyBorder="1" applyAlignment="1">
      <alignment horizontal="left"/>
    </xf>
    <xf numFmtId="0" fontId="21" fillId="0" borderId="0" xfId="35" applyFont="1">
      <alignment vertical="center"/>
    </xf>
    <xf numFmtId="0" fontId="21" fillId="0" borderId="14" xfId="35" applyFont="1" applyBorder="1">
      <alignment vertical="center"/>
    </xf>
    <xf numFmtId="0" fontId="21" fillId="0" borderId="15" xfId="35" applyFont="1" applyBorder="1">
      <alignment vertical="center"/>
    </xf>
    <xf numFmtId="49" fontId="21" fillId="0" borderId="16" xfId="35" applyNumberFormat="1" applyFont="1" applyBorder="1" applyAlignment="1">
      <alignment horizontal="center" vertical="center"/>
    </xf>
    <xf numFmtId="49" fontId="21" fillId="0" borderId="16" xfId="35" quotePrefix="1" applyNumberFormat="1" applyFont="1" applyBorder="1" applyAlignment="1">
      <alignment horizontal="center" vertical="center"/>
    </xf>
    <xf numFmtId="0" fontId="21" fillId="0" borderId="14" xfId="35" applyFont="1" applyBorder="1" applyAlignment="1">
      <alignment horizontal="center" vertical="center"/>
    </xf>
    <xf numFmtId="0" fontId="21" fillId="0" borderId="21" xfId="35" applyFont="1" applyBorder="1" applyAlignment="1">
      <alignment horizontal="center" vertical="center"/>
    </xf>
    <xf numFmtId="0" fontId="21" fillId="0" borderId="15" xfId="35" applyFont="1" applyBorder="1" applyAlignment="1">
      <alignment horizontal="center" vertical="center"/>
    </xf>
    <xf numFmtId="0" fontId="21" fillId="0" borderId="18" xfId="35" applyFont="1" applyBorder="1">
      <alignment vertical="center"/>
    </xf>
    <xf numFmtId="0" fontId="21" fillId="0" borderId="19" xfId="35" applyFont="1" applyBorder="1">
      <alignment vertical="center"/>
    </xf>
    <xf numFmtId="0" fontId="21" fillId="0" borderId="16" xfId="35" quotePrefix="1" applyNumberFormat="1" applyFont="1" applyBorder="1" applyAlignment="1">
      <alignment horizontal="center" vertical="center"/>
    </xf>
    <xf numFmtId="0" fontId="21" fillId="0" borderId="18" xfId="35" applyFont="1" applyBorder="1" applyAlignment="1">
      <alignment horizontal="center" vertical="center"/>
    </xf>
    <xf numFmtId="0" fontId="21" fillId="0" borderId="0" xfId="35" applyFont="1" applyBorder="1" applyAlignment="1">
      <alignment horizontal="center" vertical="center"/>
    </xf>
    <xf numFmtId="0" fontId="21" fillId="0" borderId="19" xfId="35" applyFont="1" applyBorder="1" applyAlignment="1">
      <alignment horizontal="center" vertical="center"/>
    </xf>
    <xf numFmtId="0" fontId="21" fillId="0" borderId="16" xfId="35" applyFont="1" applyBorder="1">
      <alignment vertical="center"/>
    </xf>
    <xf numFmtId="38" fontId="21" fillId="0" borderId="16" xfId="33" quotePrefix="1" applyFont="1" applyBorder="1" applyAlignment="1">
      <alignment vertical="center"/>
    </xf>
    <xf numFmtId="0" fontId="21" fillId="0" borderId="23" xfId="35" applyFont="1" applyBorder="1">
      <alignment vertical="center"/>
    </xf>
    <xf numFmtId="0" fontId="21" fillId="0" borderId="24" xfId="35" applyFont="1" applyBorder="1">
      <alignment vertical="center"/>
    </xf>
    <xf numFmtId="0" fontId="21" fillId="0" borderId="23" xfId="35" applyFont="1" applyBorder="1" applyAlignment="1">
      <alignment horizontal="center" vertical="center"/>
    </xf>
    <xf numFmtId="0" fontId="21" fillId="0" borderId="28" xfId="35" applyFont="1" applyBorder="1" applyAlignment="1">
      <alignment horizontal="center" vertical="center"/>
    </xf>
    <xf numFmtId="0" fontId="21" fillId="0" borderId="24" xfId="35" applyFont="1" applyBorder="1" applyAlignment="1">
      <alignment horizontal="center" vertical="center"/>
    </xf>
    <xf numFmtId="0" fontId="25" fillId="0" borderId="0" xfId="36" applyFont="1">
      <alignment vertical="center"/>
    </xf>
    <xf numFmtId="0" fontId="25" fillId="0" borderId="14" xfId="36" applyFont="1" applyBorder="1">
      <alignment vertical="center"/>
    </xf>
    <xf numFmtId="0" fontId="25" fillId="0" borderId="15" xfId="36" applyFont="1" applyBorder="1">
      <alignment vertical="center"/>
    </xf>
    <xf numFmtId="0" fontId="21" fillId="0" borderId="0" xfId="36" applyFont="1" applyBorder="1">
      <alignment vertical="center"/>
    </xf>
    <xf numFmtId="0" fontId="25" fillId="0" borderId="18" xfId="36" applyFont="1" applyBorder="1">
      <alignment vertical="center"/>
    </xf>
    <xf numFmtId="0" fontId="25" fillId="0" borderId="19" xfId="36" applyFont="1" applyBorder="1">
      <alignment vertical="center"/>
    </xf>
    <xf numFmtId="49" fontId="21" fillId="0" borderId="10" xfId="35" applyNumberFormat="1" applyFont="1" applyBorder="1" applyAlignment="1">
      <alignment horizontal="center" vertical="center"/>
    </xf>
    <xf numFmtId="49" fontId="21" fillId="0" borderId="10" xfId="35" quotePrefix="1" applyNumberFormat="1" applyFont="1" applyBorder="1" applyAlignment="1">
      <alignment horizontal="center" vertical="center"/>
    </xf>
    <xf numFmtId="56" fontId="21" fillId="0" borderId="0" xfId="36" applyNumberFormat="1" applyFont="1" applyBorder="1">
      <alignment vertical="center"/>
    </xf>
    <xf numFmtId="49" fontId="21" fillId="0" borderId="17" xfId="35" applyNumberFormat="1" applyFont="1" applyBorder="1" applyAlignment="1">
      <alignment horizontal="center" vertical="center"/>
    </xf>
    <xf numFmtId="0" fontId="25" fillId="0" borderId="23" xfId="36" applyFont="1" applyBorder="1">
      <alignment vertical="center"/>
    </xf>
    <xf numFmtId="0" fontId="25" fillId="0" borderId="24" xfId="36" applyFont="1" applyBorder="1">
      <alignment vertical="center"/>
    </xf>
    <xf numFmtId="0" fontId="25" fillId="0" borderId="22" xfId="36" applyFont="1" applyBorder="1" applyAlignment="1">
      <alignment horizontal="center" vertical="center"/>
    </xf>
    <xf numFmtId="0" fontId="26" fillId="0" borderId="29" xfId="0" applyFont="1" applyBorder="1" applyAlignment="1">
      <alignment vertical="center" wrapText="1"/>
    </xf>
    <xf numFmtId="0" fontId="26" fillId="0" borderId="30" xfId="0" applyFont="1" applyBorder="1" applyAlignment="1">
      <alignment vertical="center" wrapText="1"/>
    </xf>
    <xf numFmtId="0" fontId="21" fillId="0" borderId="31" xfId="34" applyFont="1" applyBorder="1">
      <alignment vertical="center"/>
    </xf>
    <xf numFmtId="0" fontId="21" fillId="0" borderId="32" xfId="34" applyFont="1" applyBorder="1" applyAlignment="1">
      <alignment horizontal="left" vertical="center" wrapText="1"/>
    </xf>
    <xf numFmtId="0" fontId="21" fillId="0" borderId="33" xfId="34" applyFont="1" applyBorder="1" applyAlignment="1">
      <alignment horizontal="left" vertical="center" wrapText="1"/>
    </xf>
    <xf numFmtId="0" fontId="21" fillId="0" borderId="30" xfId="34" applyFont="1" applyBorder="1">
      <alignment vertical="center"/>
    </xf>
    <xf numFmtId="0" fontId="21" fillId="0" borderId="34" xfId="34" applyFont="1" applyBorder="1">
      <alignment vertical="center"/>
    </xf>
    <xf numFmtId="0" fontId="26" fillId="0" borderId="35" xfId="0" applyFont="1" applyBorder="1" applyAlignment="1">
      <alignment vertical="center" wrapText="1"/>
    </xf>
    <xf numFmtId="0" fontId="26" fillId="0" borderId="0" xfId="0" applyFont="1" applyBorder="1" applyAlignment="1">
      <alignment vertical="center" wrapText="1"/>
    </xf>
    <xf numFmtId="56" fontId="26" fillId="0" borderId="10" xfId="34" applyNumberFormat="1" applyFont="1" applyBorder="1" applyAlignment="1">
      <alignment horizontal="center" vertical="center"/>
    </xf>
    <xf numFmtId="0" fontId="21" fillId="0" borderId="10" xfId="34" applyFont="1" applyBorder="1">
      <alignment vertical="center"/>
    </xf>
    <xf numFmtId="0" fontId="21" fillId="0" borderId="14" xfId="34" applyFont="1" applyBorder="1" applyAlignment="1">
      <alignment horizontal="left" vertical="center"/>
    </xf>
    <xf numFmtId="0" fontId="21" fillId="0" borderId="15" xfId="34" applyFont="1" applyBorder="1" applyAlignment="1">
      <alignment horizontal="left" vertical="center"/>
    </xf>
    <xf numFmtId="0" fontId="21" fillId="0" borderId="36" xfId="34" applyFont="1" applyBorder="1">
      <alignment vertical="center"/>
    </xf>
    <xf numFmtId="56" fontId="26" fillId="0" borderId="17" xfId="34" applyNumberFormat="1" applyFont="1" applyBorder="1" applyAlignment="1">
      <alignment horizontal="center" vertical="center"/>
    </xf>
    <xf numFmtId="0" fontId="21" fillId="0" borderId="17" xfId="34" applyFont="1" applyBorder="1">
      <alignment vertical="center"/>
    </xf>
    <xf numFmtId="0" fontId="21" fillId="0" borderId="18" xfId="34" applyFont="1" applyBorder="1" applyAlignment="1">
      <alignment horizontal="left" vertical="center"/>
    </xf>
    <xf numFmtId="0" fontId="21" fillId="0" borderId="19" xfId="34" applyFont="1" applyBorder="1" applyAlignment="1">
      <alignment horizontal="left" vertical="center"/>
    </xf>
    <xf numFmtId="177" fontId="21" fillId="0" borderId="17" xfId="34" applyNumberFormat="1" applyFont="1" applyBorder="1" applyAlignment="1">
      <alignment vertical="center"/>
    </xf>
    <xf numFmtId="56" fontId="21" fillId="0" borderId="17" xfId="34" applyNumberFormat="1" applyFont="1" applyBorder="1" applyAlignment="1">
      <alignmen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34" applyFont="1" applyBorder="1">
      <alignment vertical="center"/>
    </xf>
    <xf numFmtId="0" fontId="21" fillId="0" borderId="39" xfId="34" applyFont="1" applyBorder="1" applyAlignment="1">
      <alignment horizontal="center" vertical="center"/>
    </xf>
    <xf numFmtId="0" fontId="21" fillId="0" borderId="40" xfId="34" applyFont="1" applyBorder="1">
      <alignment vertical="center"/>
    </xf>
    <xf numFmtId="0" fontId="21" fillId="0" borderId="41" xfId="34" applyFont="1" applyBorder="1">
      <alignment vertical="center"/>
    </xf>
    <xf numFmtId="0" fontId="21" fillId="0" borderId="16" xfId="0" applyFont="1" applyBorder="1" applyAlignment="1">
      <alignment horizontal="center"/>
    </xf>
    <xf numFmtId="0" fontId="21" fillId="0" borderId="24" xfId="37" applyFont="1" applyBorder="1" applyAlignment="1">
      <alignment horizontal="right" vertical="center"/>
    </xf>
    <xf numFmtId="0" fontId="25" fillId="0" borderId="14" xfId="36" applyFont="1" applyBorder="1" applyAlignment="1">
      <alignment vertical="center" wrapText="1"/>
    </xf>
    <xf numFmtId="20" fontId="25" fillId="0" borderId="22" xfId="36" applyNumberFormat="1" applyFont="1" applyBorder="1" applyAlignment="1">
      <alignment horizontal="center" vertical="center"/>
    </xf>
    <xf numFmtId="20" fontId="21" fillId="0" borderId="22" xfId="35" applyNumberFormat="1" applyFont="1" applyBorder="1" applyAlignment="1">
      <alignment horizontal="center" vertical="center"/>
    </xf>
    <xf numFmtId="0" fontId="0" fillId="0" borderId="0" xfId="35" applyFont="1">
      <alignment vertical="center"/>
    </xf>
    <xf numFmtId="0" fontId="27" fillId="0" borderId="29" xfId="0" applyFont="1" applyBorder="1" applyAlignment="1">
      <alignment vertical="center" wrapText="1"/>
    </xf>
    <xf numFmtId="0" fontId="27" fillId="0" borderId="30" xfId="0" applyFont="1" applyBorder="1" applyAlignment="1">
      <alignment vertical="center" wrapText="1"/>
    </xf>
    <xf numFmtId="0" fontId="0" fillId="0" borderId="31" xfId="0" applyBorder="1" applyAlignment="1">
      <alignmen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0" xfId="0" applyBorder="1" applyAlignment="1">
      <alignment vertical="center"/>
    </xf>
    <xf numFmtId="0" fontId="0" fillId="0" borderId="34" xfId="0" applyBorder="1" applyAlignment="1">
      <alignment vertical="center"/>
    </xf>
    <xf numFmtId="0" fontId="27" fillId="0" borderId="35" xfId="0" applyFont="1" applyBorder="1" applyAlignment="1">
      <alignment vertical="center" wrapText="1"/>
    </xf>
    <xf numFmtId="0" fontId="27" fillId="0" borderId="0" xfId="0" applyFont="1" applyBorder="1" applyAlignment="1">
      <alignment vertical="center" wrapText="1"/>
    </xf>
    <xf numFmtId="56" fontId="27" fillId="0" borderId="10" xfId="34" applyNumberFormat="1" applyFont="1" applyBorder="1" applyAlignment="1">
      <alignment horizontal="center" vertical="center"/>
    </xf>
    <xf numFmtId="0" fontId="0" fillId="0" borderId="10" xfId="0" applyBorder="1" applyAlignment="1">
      <alignmen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0" xfId="0" applyBorder="1" applyAlignment="1">
      <alignment vertical="center"/>
    </xf>
    <xf numFmtId="0" fontId="0" fillId="0" borderId="36" xfId="0" applyBorder="1" applyAlignment="1">
      <alignment vertical="center"/>
    </xf>
    <xf numFmtId="56" fontId="27" fillId="0" borderId="17" xfId="34" applyNumberFormat="1" applyFont="1" applyBorder="1" applyAlignment="1">
      <alignment horizontal="center" vertical="center"/>
    </xf>
    <xf numFmtId="0" fontId="0" fillId="0" borderId="17" xfId="0" applyBorder="1" applyAlignment="1">
      <alignment vertical="center"/>
    </xf>
    <xf numFmtId="0" fontId="0" fillId="0" borderId="18" xfId="0" applyBorder="1" applyAlignment="1">
      <alignment horizontal="left" vertical="center"/>
    </xf>
    <xf numFmtId="0" fontId="0" fillId="0" borderId="19" xfId="0" applyBorder="1" applyAlignment="1">
      <alignment horizontal="left" vertical="center"/>
    </xf>
    <xf numFmtId="177" fontId="0" fillId="0" borderId="17" xfId="0" applyNumberFormat="1" applyBorder="1" applyAlignment="1">
      <alignment vertical="center"/>
    </xf>
    <xf numFmtId="0" fontId="0" fillId="0" borderId="18" xfId="0" applyBorder="1" applyAlignment="1">
      <alignment vertical="center"/>
    </xf>
    <xf numFmtId="0" fontId="0" fillId="0" borderId="19" xfId="0" applyBorder="1" applyAlignment="1">
      <alignment vertical="center"/>
    </xf>
    <xf numFmtId="56" fontId="0" fillId="0" borderId="17" xfId="0" applyNumberFormat="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0"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6" fillId="0" borderId="24" xfId="35" applyBorder="1" applyAlignment="1">
      <alignment horizontal="center" vertical="center"/>
    </xf>
    <xf numFmtId="0" fontId="6" fillId="0" borderId="16" xfId="35" applyBorder="1" applyAlignment="1">
      <alignment horizontal="center" vertical="center"/>
    </xf>
    <xf numFmtId="0" fontId="6" fillId="0" borderId="11" xfId="38" applyBorder="1" applyAlignment="1">
      <alignment horizontal="left" vertical="center"/>
    </xf>
    <xf numFmtId="0" fontId="6" fillId="0" borderId="13" xfId="38" applyBorder="1">
      <alignment vertical="center"/>
    </xf>
    <xf numFmtId="0" fontId="6" fillId="0" borderId="11" xfId="38" applyBorder="1">
      <alignment vertical="center"/>
    </xf>
    <xf numFmtId="0" fontId="6" fillId="0" borderId="12" xfId="38" applyBorder="1">
      <alignment vertical="center"/>
    </xf>
    <xf numFmtId="0" fontId="6" fillId="0" borderId="13" xfId="38" applyBorder="1" applyAlignment="1">
      <alignment horizontal="center" vertical="center"/>
    </xf>
    <xf numFmtId="0" fontId="6" fillId="0" borderId="16" xfId="35" applyBorder="1">
      <alignment vertical="center"/>
    </xf>
    <xf numFmtId="0" fontId="6" fillId="0" borderId="15" xfId="35" applyBorder="1" applyAlignment="1">
      <alignment horizontal="center" vertical="center"/>
    </xf>
    <xf numFmtId="0" fontId="6" fillId="0" borderId="16" xfId="37" applyBorder="1" applyAlignment="1">
      <alignment vertical="center" wrapText="1"/>
    </xf>
  </cellXfs>
  <cellStyles count="51">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標準 3" xfId="35"/>
    <cellStyle name="標準 3_加算実績報告" xfId="36"/>
    <cellStyle name="標準 4" xfId="37"/>
    <cellStyle name="標準 5" xfId="38"/>
    <cellStyle name="標準_加算実績報告" xfId="39"/>
    <cellStyle name="良い" xfId="40"/>
    <cellStyle name="見出し 1" xfId="41"/>
    <cellStyle name="見出し 2" xfId="42"/>
    <cellStyle name="見出し 3" xfId="43"/>
    <cellStyle name="見出し 4" xfId="44"/>
    <cellStyle name="計算" xfId="45"/>
    <cellStyle name="説明文" xfId="46"/>
    <cellStyle name="警告文" xfId="47"/>
    <cellStyle name="集計" xfId="48"/>
    <cellStyle name="桁区切り" xfId="49" builtinId="6"/>
    <cellStyle name="パーセント" xfId="50" builtin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152400</xdr:colOff>
      <xdr:row>1</xdr:row>
      <xdr:rowOff>114935</xdr:rowOff>
    </xdr:from>
    <xdr:to xmlns:xdr="http://schemas.openxmlformats.org/drawingml/2006/spreadsheetDrawing">
      <xdr:col>5</xdr:col>
      <xdr:colOff>1283970</xdr:colOff>
      <xdr:row>3</xdr:row>
      <xdr:rowOff>74930</xdr:rowOff>
    </xdr:to>
    <xdr:sp macro="" textlink="">
      <xdr:nvSpPr>
        <xdr:cNvPr id="3" name="図形 2"/>
        <xdr:cNvSpPr/>
      </xdr:nvSpPr>
      <xdr:spPr>
        <a:xfrm>
          <a:off x="1604010" y="259715"/>
          <a:ext cx="3530600" cy="403225"/>
        </a:xfrm>
        <a:prstGeom prst="wedgeRectCallout">
          <a:avLst>
            <a:gd name="adj1" fmla="val -20059"/>
            <a:gd name="adj2" fmla="val 89606"/>
          </a:avLst>
        </a:prstGeom>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latin typeface="BIZ UDPゴシック"/>
              <a:ea typeface="BIZ UDPゴシック"/>
            </a:rPr>
            <a:t>協定書の計画通りになるよう、記載してください。</a:t>
          </a:r>
          <a:endParaRPr kumimoji="1" lang="ja-JP" altLang="en-US">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3180080</xdr:colOff>
      <xdr:row>0</xdr:row>
      <xdr:rowOff>84455</xdr:rowOff>
    </xdr:from>
    <xdr:to xmlns:xdr="http://schemas.openxmlformats.org/drawingml/2006/spreadsheetDrawing">
      <xdr:col>2</xdr:col>
      <xdr:colOff>549275</xdr:colOff>
      <xdr:row>1</xdr:row>
      <xdr:rowOff>52705</xdr:rowOff>
    </xdr:to>
    <xdr:sp macro="" textlink="">
      <xdr:nvSpPr>
        <xdr:cNvPr id="3143" name="テキスト ボックス 1"/>
        <xdr:cNvSpPr txBox="1">
          <a:spLocks noChangeArrowheads="1"/>
        </xdr:cNvSpPr>
      </xdr:nvSpPr>
      <xdr:spPr>
        <a:xfrm>
          <a:off x="4742180" y="84455"/>
          <a:ext cx="844550" cy="425450"/>
        </a:xfrm>
        <a:prstGeom prst="rect">
          <a:avLst/>
        </a:prstGeom>
        <a:solidFill>
          <a:srgbClr val="FFFFFF"/>
        </a:solidFill>
        <a:ln w="9525">
          <a:solidFill>
            <a:sysClr val="windowText" lastClr="000000"/>
          </a:solidFill>
          <a:miter/>
        </a:ln>
      </xdr:spPr>
      <xdr:txBody>
        <a:bodyPr vertOverflow="overflow" horzOverflow="overflow" wrap="none" lIns="36512" tIns="4762" rIns="4762" bIns="4762" anchor="t" upright="1">
          <a:spAutoFit/>
        </a:bodyPr>
        <a:lstStyle/>
        <a:p>
          <a:pPr algn="l">
            <a:lnSpc>
              <a:spcPts val="2400"/>
            </a:lnSpc>
          </a:pPr>
          <a:r>
            <a:rPr lang="ja-JP" altLang="en-US" sz="2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記入例</a:t>
          </a:r>
        </a:p>
      </xdr:txBody>
    </xdr:sp>
    <xdr:clientData/>
  </xdr:twoCellAnchor>
  <xdr:twoCellAnchor>
    <xdr:from xmlns:xdr="http://schemas.openxmlformats.org/drawingml/2006/spreadsheetDrawing">
      <xdr:col>0</xdr:col>
      <xdr:colOff>575945</xdr:colOff>
      <xdr:row>12</xdr:row>
      <xdr:rowOff>45720</xdr:rowOff>
    </xdr:from>
    <xdr:to xmlns:xdr="http://schemas.openxmlformats.org/drawingml/2006/spreadsheetDrawing">
      <xdr:col>2</xdr:col>
      <xdr:colOff>163195</xdr:colOff>
      <xdr:row>14</xdr:row>
      <xdr:rowOff>229870</xdr:rowOff>
    </xdr:to>
    <xdr:sp macro="" textlink="">
      <xdr:nvSpPr>
        <xdr:cNvPr id="3144" name="角丸四角形 2"/>
        <xdr:cNvSpPr>
          <a:spLocks noChangeArrowheads="1"/>
        </xdr:cNvSpPr>
      </xdr:nvSpPr>
      <xdr:spPr>
        <a:xfrm>
          <a:off x="575945" y="4108450"/>
          <a:ext cx="4624705" cy="869950"/>
        </a:xfrm>
        <a:prstGeom prst="roundRect">
          <a:avLst>
            <a:gd name="adj" fmla="val 16658"/>
          </a:avLst>
        </a:prstGeom>
        <a:solidFill>
          <a:sysClr val="window" lastClr="FFFFFF"/>
        </a:solidFill>
        <a:ln w="25400">
          <a:solidFill>
            <a:srgbClr val="385D8A"/>
          </a:solidFill>
        </a:ln>
      </xdr:spPr>
      <xdr:txBody>
        <a:bodyPr vertOverflow="clip" horzOverflow="overflow" wrap="square" lIns="34925" tIns="12700" rIns="12700" bIns="12700" anchor="ctr" upright="1"/>
        <a:lstStyle/>
        <a:p>
          <a:pPr algn="l">
            <a:lnSpc>
              <a:spcPts val="1725"/>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協定書に記載した共同取組活動、交付金を充てた活動、総会は必ず記載し、活動日誌を作成すること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109220</xdr:colOff>
      <xdr:row>21</xdr:row>
      <xdr:rowOff>6350</xdr:rowOff>
    </xdr:from>
    <xdr:to xmlns:xdr="http://schemas.openxmlformats.org/drawingml/2006/spreadsheetDrawing">
      <xdr:col>5</xdr:col>
      <xdr:colOff>549275</xdr:colOff>
      <xdr:row>24</xdr:row>
      <xdr:rowOff>33655</xdr:rowOff>
    </xdr:to>
    <xdr:sp macro="" textlink="">
      <xdr:nvSpPr>
        <xdr:cNvPr id="2" name="図形 1"/>
        <xdr:cNvSpPr/>
      </xdr:nvSpPr>
      <xdr:spPr>
        <a:xfrm>
          <a:off x="109220" y="5894705"/>
          <a:ext cx="3172460" cy="232029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anchor="ctr"/>
        <a:lstStyle/>
        <a:p>
          <a:pPr algn="ctr"/>
          <a:r>
            <a:rPr kumimoji="1" lang="ja-JP" altLang="en-US" sz="1600"/>
            <a:t>写真</a:t>
          </a:r>
          <a:endParaRPr kumimoji="1" lang="ja-JP" altLang="en-US" sz="1600"/>
        </a:p>
      </xdr:txBody>
    </xdr:sp>
    <xdr:clientData/>
  </xdr:twoCellAnchor>
  <xdr:twoCellAnchor>
    <xdr:from xmlns:xdr="http://schemas.openxmlformats.org/drawingml/2006/spreadsheetDrawing">
      <xdr:col>4</xdr:col>
      <xdr:colOff>492760</xdr:colOff>
      <xdr:row>21</xdr:row>
      <xdr:rowOff>1042670</xdr:rowOff>
    </xdr:from>
    <xdr:to xmlns:xdr="http://schemas.openxmlformats.org/drawingml/2006/spreadsheetDrawing">
      <xdr:col>6</xdr:col>
      <xdr:colOff>1808480</xdr:colOff>
      <xdr:row>30</xdr:row>
      <xdr:rowOff>33020</xdr:rowOff>
    </xdr:to>
    <xdr:sp macro="" textlink="">
      <xdr:nvSpPr>
        <xdr:cNvPr id="3" name="図形 2"/>
        <xdr:cNvSpPr/>
      </xdr:nvSpPr>
      <xdr:spPr>
        <a:xfrm>
          <a:off x="2691765" y="6931025"/>
          <a:ext cx="3155950" cy="222821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anchor="ctr"/>
        <a:lstStyle/>
        <a:p>
          <a:pPr algn="ctr"/>
          <a:r>
            <a:rPr kumimoji="1" lang="ja-JP" altLang="en-US" sz="1600"/>
            <a:t>写真</a:t>
          </a:r>
          <a:endParaRPr kumimoji="1" lang="ja-JP" altLang="en-US"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167005</xdr:colOff>
      <xdr:row>15</xdr:row>
      <xdr:rowOff>71755</xdr:rowOff>
    </xdr:from>
    <xdr:to xmlns:xdr="http://schemas.openxmlformats.org/drawingml/2006/spreadsheetDrawing">
      <xdr:col>2</xdr:col>
      <xdr:colOff>478155</xdr:colOff>
      <xdr:row>26</xdr:row>
      <xdr:rowOff>133350</xdr:rowOff>
    </xdr:to>
    <xdr:sp macro="" textlink="">
      <xdr:nvSpPr>
        <xdr:cNvPr id="2" name="図形 1"/>
        <xdr:cNvSpPr/>
      </xdr:nvSpPr>
      <xdr:spPr>
        <a:xfrm>
          <a:off x="167005" y="4235450"/>
          <a:ext cx="3147060" cy="179387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anchor="ctr"/>
        <a:lstStyle/>
        <a:p>
          <a:pPr algn="ctr"/>
          <a:r>
            <a:rPr kumimoji="1" lang="ja-JP" altLang="en-US"/>
            <a:t>写真</a:t>
          </a:r>
          <a:endParaRPr kumimoji="1" lang="ja-JP" altLang="en-US"/>
        </a:p>
      </xdr:txBody>
    </xdr:sp>
    <xdr:clientData/>
  </xdr:twoCellAnchor>
  <xdr:twoCellAnchor>
    <xdr:from xmlns:xdr="http://schemas.openxmlformats.org/drawingml/2006/spreadsheetDrawing">
      <xdr:col>2</xdr:col>
      <xdr:colOff>314960</xdr:colOff>
      <xdr:row>23</xdr:row>
      <xdr:rowOff>5080</xdr:rowOff>
    </xdr:from>
    <xdr:to xmlns:xdr="http://schemas.openxmlformats.org/drawingml/2006/spreadsheetDrawing">
      <xdr:col>6</xdr:col>
      <xdr:colOff>597535</xdr:colOff>
      <xdr:row>34</xdr:row>
      <xdr:rowOff>66675</xdr:rowOff>
    </xdr:to>
    <xdr:sp macro="" textlink="">
      <xdr:nvSpPr>
        <xdr:cNvPr id="3" name="図形 2"/>
        <xdr:cNvSpPr/>
      </xdr:nvSpPr>
      <xdr:spPr>
        <a:xfrm>
          <a:off x="3150870" y="5428615"/>
          <a:ext cx="3146425" cy="179387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anchor="ctr"/>
        <a:lstStyle/>
        <a:p>
          <a:pPr algn="ctr"/>
          <a:r>
            <a:rPr kumimoji="1" lang="ja-JP" altLang="en-US"/>
            <a:t>写真</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237490</xdr:colOff>
      <xdr:row>13</xdr:row>
      <xdr:rowOff>140335</xdr:rowOff>
    </xdr:from>
    <xdr:to xmlns:xdr="http://schemas.openxmlformats.org/drawingml/2006/spreadsheetDrawing">
      <xdr:col>6</xdr:col>
      <xdr:colOff>1144270</xdr:colOff>
      <xdr:row>33</xdr:row>
      <xdr:rowOff>125730</xdr:rowOff>
    </xdr:to>
    <xdr:sp macro="" textlink="">
      <xdr:nvSpPr>
        <xdr:cNvPr id="2508" name="角丸四角形 13"/>
        <xdr:cNvSpPr>
          <a:spLocks noChangeArrowheads="1"/>
        </xdr:cNvSpPr>
      </xdr:nvSpPr>
      <xdr:spPr>
        <a:xfrm>
          <a:off x="237490" y="5377180"/>
          <a:ext cx="5559425" cy="3223895"/>
        </a:xfrm>
        <a:prstGeom prst="roundRect">
          <a:avLst>
            <a:gd name="adj" fmla="val 16668"/>
          </a:avLst>
        </a:prstGeom>
        <a:solidFill>
          <a:srgbClr val="DBEEF4"/>
        </a:solidFill>
        <a:ln w="25400">
          <a:solidFill>
            <a:srgbClr val="0070C0"/>
          </a:solidFill>
        </a:ln>
      </xdr:spPr>
      <xdr:txBody>
        <a:bodyPr vertOverflow="overflow" horzOverflow="overflow" lIns="12700" tIns="12700" rIns="12700" bIns="12700" upright="1"/>
        <a:lstStyle/>
        <a:p/>
      </xdr:txBody>
    </xdr:sp>
    <xdr:clientData/>
  </xdr:twoCellAnchor>
  <xdr:twoCellAnchor editAs="oneCell">
    <xdr:from xmlns:xdr="http://schemas.openxmlformats.org/drawingml/2006/spreadsheetDrawing">
      <xdr:col>6</xdr:col>
      <xdr:colOff>186690</xdr:colOff>
      <xdr:row>0</xdr:row>
      <xdr:rowOff>83820</xdr:rowOff>
    </xdr:from>
    <xdr:to xmlns:xdr="http://schemas.openxmlformats.org/drawingml/2006/spreadsheetDrawing">
      <xdr:col>6</xdr:col>
      <xdr:colOff>1245870</xdr:colOff>
      <xdr:row>1</xdr:row>
      <xdr:rowOff>97790</xdr:rowOff>
    </xdr:to>
    <xdr:sp macro="" textlink="">
      <xdr:nvSpPr>
        <xdr:cNvPr id="2509" name="テキスト ボックス 11"/>
        <xdr:cNvSpPr txBox="1">
          <a:spLocks noChangeArrowheads="1"/>
        </xdr:cNvSpPr>
      </xdr:nvSpPr>
      <xdr:spPr>
        <a:xfrm>
          <a:off x="4839335" y="83820"/>
          <a:ext cx="1059180" cy="425450"/>
        </a:xfrm>
        <a:prstGeom prst="rect">
          <a:avLst/>
        </a:prstGeom>
        <a:solidFill>
          <a:srgbClr val="FFFFFF"/>
        </a:solidFill>
        <a:ln w="9525">
          <a:solidFill>
            <a:sysClr val="windowText" lastClr="000000"/>
          </a:solidFill>
          <a:miter/>
        </a:ln>
      </xdr:spPr>
      <xdr:txBody>
        <a:bodyPr vertOverflow="overflow" horzOverflow="overflow" wrap="none" lIns="36512" tIns="4762" rIns="4762" bIns="4762" anchor="t" upright="1">
          <a:spAutoFit/>
        </a:bodyPr>
        <a:lstStyle/>
        <a:p>
          <a:pPr algn="l">
            <a:lnSpc>
              <a:spcPts val="2400"/>
            </a:lnSpc>
          </a:pPr>
          <a:r>
            <a:rPr lang="ja-JP" altLang="en-US" sz="2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記入例</a:t>
          </a:r>
        </a:p>
      </xdr:txBody>
    </xdr:sp>
    <xdr:clientData/>
  </xdr:twoCellAnchor>
  <xdr:twoCellAnchor>
    <xdr:from xmlns:xdr="http://schemas.openxmlformats.org/drawingml/2006/spreadsheetDrawing">
      <xdr:col>2</xdr:col>
      <xdr:colOff>609600</xdr:colOff>
      <xdr:row>22</xdr:row>
      <xdr:rowOff>88900</xdr:rowOff>
    </xdr:from>
    <xdr:to xmlns:xdr="http://schemas.openxmlformats.org/drawingml/2006/spreadsheetDrawing">
      <xdr:col>3</xdr:col>
      <xdr:colOff>101600</xdr:colOff>
      <xdr:row>24</xdr:row>
      <xdr:rowOff>81280</xdr:rowOff>
    </xdr:to>
    <xdr:sp macro="" textlink="">
      <xdr:nvSpPr>
        <xdr:cNvPr id="2510" name="テキスト ボックス 1"/>
        <xdr:cNvSpPr txBox="1">
          <a:spLocks noChangeArrowheads="1"/>
        </xdr:cNvSpPr>
      </xdr:nvSpPr>
      <xdr:spPr>
        <a:xfrm>
          <a:off x="2625725" y="6783070"/>
          <a:ext cx="615950" cy="31623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写真</a:t>
          </a:r>
        </a:p>
      </xdr:txBody>
    </xdr:sp>
    <xdr:clientData/>
  </xdr:twoCellAnchor>
  <xdr:twoCellAnchor>
    <xdr:from xmlns:xdr="http://schemas.openxmlformats.org/drawingml/2006/spreadsheetDrawing">
      <xdr:col>2</xdr:col>
      <xdr:colOff>440690</xdr:colOff>
      <xdr:row>4</xdr:row>
      <xdr:rowOff>412750</xdr:rowOff>
    </xdr:from>
    <xdr:to xmlns:xdr="http://schemas.openxmlformats.org/drawingml/2006/spreadsheetDrawing">
      <xdr:col>6</xdr:col>
      <xdr:colOff>1009650</xdr:colOff>
      <xdr:row>6</xdr:row>
      <xdr:rowOff>450850</xdr:rowOff>
    </xdr:to>
    <xdr:sp macro="" textlink="">
      <xdr:nvSpPr>
        <xdr:cNvPr id="2511" name="角丸四角形吹き出し 2"/>
        <xdr:cNvSpPr>
          <a:spLocks noChangeArrowheads="1"/>
        </xdr:cNvSpPr>
      </xdr:nvSpPr>
      <xdr:spPr>
        <a:xfrm>
          <a:off x="2456815" y="1824355"/>
          <a:ext cx="3205480" cy="1238250"/>
        </a:xfrm>
        <a:prstGeom prst="wedgeRoundRectCallout">
          <a:avLst>
            <a:gd name="adj1" fmla="val 10708"/>
            <a:gd name="adj2" fmla="val 77903"/>
            <a:gd name="adj3" fmla="val 16667"/>
          </a:avLst>
        </a:prstGeom>
        <a:solidFill>
          <a:srgbClr val="FDEADA"/>
        </a:solidFill>
        <a:ln w="25400">
          <a:solidFill>
            <a:srgbClr val="F79646"/>
          </a:solidFill>
          <a:miter/>
        </a:ln>
      </xdr:spPr>
      <xdr:txBody>
        <a:bodyPr vertOverflow="clip" horzOverflow="overflow" wrap="square" lIns="31750" tIns="12700" rIns="12700" bIns="12700" anchor="t"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協定書の</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2</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号事業様式「第</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1</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集落協定の実施体制」</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Calibri"/>
            </a:rPr>
            <a:t>2</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水路・農道等の管理や集落内の取りまとめ等集落営農上の基幹的活動において中核的なリーダーとしての役割を果たす担い手</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として指名した人の名前を記入してください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4.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36"/>
  <sheetViews>
    <sheetView showGridLines="0" showZeros="0" topLeftCell="A21" zoomScaleSheetLayoutView="100" workbookViewId="0">
      <selection activeCell="D17" sqref="D17"/>
    </sheetView>
  </sheetViews>
  <sheetFormatPr defaultRowHeight="12.4"/>
  <cols>
    <col min="1" max="1" width="9.46484375" style="1" customWidth="1"/>
    <col min="2" max="2" width="10.33203125" style="1" customWidth="1"/>
    <col min="3" max="3" width="7.33203125" style="1" customWidth="1"/>
    <col min="4" max="4" width="21.86328125" style="1" customWidth="1"/>
    <col min="5" max="5" width="20.73046875" style="1" customWidth="1"/>
    <col min="6" max="6" width="17.6640625" style="1" customWidth="1"/>
    <col min="7" max="7" width="3.33203125" style="1" customWidth="1"/>
    <col min="8" max="8" width="9.06640625" style="1" customWidth="1"/>
    <col min="9" max="9" width="9" style="1" hidden="1" customWidth="1"/>
    <col min="10" max="10" width="87.06640625" style="1" customWidth="1"/>
    <col min="11" max="16384" width="9.06640625" style="1" customWidth="1"/>
  </cols>
  <sheetData>
    <row r="1" spans="1:10" ht="13.9">
      <c r="A1" s="2"/>
    </row>
    <row r="2" spans="1:10" ht="13.9">
      <c r="A2" s="2" t="s">
        <v>84</v>
      </c>
      <c r="J2" s="40"/>
    </row>
    <row r="3" spans="1:10" ht="13.9">
      <c r="A3" s="2" t="s">
        <v>3</v>
      </c>
      <c r="J3" s="40" t="s">
        <v>171</v>
      </c>
    </row>
    <row r="4" spans="1:10" ht="14.25" customHeight="1">
      <c r="A4" s="3" t="s">
        <v>6</v>
      </c>
      <c r="B4" s="3"/>
      <c r="C4" s="3"/>
      <c r="D4" s="3"/>
      <c r="E4" s="3"/>
      <c r="F4" s="3"/>
      <c r="J4" s="40" t="s">
        <v>32</v>
      </c>
    </row>
    <row r="5" spans="1:10" ht="14.25" customHeight="1">
      <c r="A5" s="3"/>
      <c r="B5" s="3"/>
      <c r="C5" s="3"/>
      <c r="D5" s="3"/>
      <c r="E5" s="3"/>
      <c r="F5" s="3"/>
      <c r="J5" s="12" t="s">
        <v>201</v>
      </c>
    </row>
    <row r="6" spans="1:10" ht="9.4" customHeight="1">
      <c r="A6" s="3"/>
      <c r="B6" s="3"/>
      <c r="C6" s="3"/>
      <c r="D6" s="3"/>
      <c r="E6" s="3"/>
      <c r="F6" s="3"/>
      <c r="J6" s="12" t="s">
        <v>115</v>
      </c>
    </row>
    <row r="7" spans="1:10" ht="7.15" customHeight="1">
      <c r="J7" s="12" t="s">
        <v>202</v>
      </c>
    </row>
    <row r="8" spans="1:10" ht="18" customHeight="1">
      <c r="A8" s="2" t="s">
        <v>10</v>
      </c>
      <c r="J8" s="12" t="s">
        <v>94</v>
      </c>
    </row>
    <row r="9" spans="1:10" ht="21.6" customHeight="1">
      <c r="A9" s="4" t="s">
        <v>0</v>
      </c>
      <c r="B9" s="14"/>
      <c r="C9" s="14"/>
      <c r="D9" s="25"/>
      <c r="E9" s="20" t="s">
        <v>8</v>
      </c>
      <c r="F9" s="20" t="s">
        <v>12</v>
      </c>
      <c r="J9" s="12" t="s">
        <v>203</v>
      </c>
    </row>
    <row r="10" spans="1:10" ht="28.2" customHeight="1">
      <c r="A10" s="5" t="s">
        <v>4</v>
      </c>
      <c r="B10" s="15"/>
      <c r="C10" s="15" t="s">
        <v>16</v>
      </c>
      <c r="D10" s="32"/>
      <c r="E10" s="26"/>
      <c r="F10" s="35"/>
      <c r="J10" s="12" t="s">
        <v>153</v>
      </c>
    </row>
    <row r="11" spans="1:10" ht="14.25" customHeight="1">
      <c r="J11" s="12" t="s">
        <v>204</v>
      </c>
    </row>
    <row r="12" spans="1:10" ht="14.25" customHeight="1">
      <c r="A12" s="2" t="s">
        <v>21</v>
      </c>
      <c r="J12" s="12" t="s">
        <v>175</v>
      </c>
    </row>
    <row r="13" spans="1:10" ht="14.25" customHeight="1">
      <c r="F13" s="36" t="s">
        <v>23</v>
      </c>
      <c r="J13" s="12" t="s">
        <v>170</v>
      </c>
    </row>
    <row r="14" spans="1:10" ht="22.2" customHeight="1">
      <c r="A14" s="4" t="s">
        <v>11</v>
      </c>
      <c r="B14" s="14"/>
      <c r="C14" s="25"/>
      <c r="D14" s="20" t="s">
        <v>24</v>
      </c>
      <c r="E14" s="20" t="s">
        <v>28</v>
      </c>
      <c r="F14" s="20" t="s">
        <v>25</v>
      </c>
      <c r="J14" s="40"/>
    </row>
    <row r="15" spans="1:10" ht="26.4" customHeight="1">
      <c r="A15" s="6" t="s">
        <v>29</v>
      </c>
      <c r="B15" s="16" t="s">
        <v>33</v>
      </c>
      <c r="C15" s="26" t="s">
        <v>36</v>
      </c>
      <c r="D15" s="33"/>
      <c r="E15" s="33">
        <f>ROUNDDOWN(D15*21,0)</f>
        <v>0</v>
      </c>
      <c r="F15" s="26"/>
      <c r="I15" s="1" t="s">
        <v>40</v>
      </c>
      <c r="J15" s="40" t="s">
        <v>169</v>
      </c>
    </row>
    <row r="16" spans="1:10" ht="26.4" customHeight="1">
      <c r="A16" s="7"/>
      <c r="B16" s="17"/>
      <c r="C16" s="26" t="s">
        <v>30</v>
      </c>
      <c r="D16" s="33"/>
      <c r="E16" s="33">
        <f>ROUNDDOWN(D16*8,0)</f>
        <v>0</v>
      </c>
      <c r="F16" s="26"/>
      <c r="I16" s="1" t="s">
        <v>31</v>
      </c>
      <c r="J16" s="26" t="s">
        <v>87</v>
      </c>
    </row>
    <row r="17" spans="1:10" ht="26.4" customHeight="1">
      <c r="A17" s="7"/>
      <c r="B17" s="16" t="s">
        <v>19</v>
      </c>
      <c r="C17" s="26" t="s">
        <v>36</v>
      </c>
      <c r="D17" s="33"/>
      <c r="E17" s="33">
        <f>ROUNDDOWN(D17*21*0.8,0)</f>
        <v>0</v>
      </c>
      <c r="F17" s="26"/>
      <c r="J17" s="26" t="s">
        <v>147</v>
      </c>
    </row>
    <row r="18" spans="1:10" ht="26.4" customHeight="1">
      <c r="A18" s="7"/>
      <c r="B18" s="17"/>
      <c r="C18" s="26" t="s">
        <v>30</v>
      </c>
      <c r="D18" s="33"/>
      <c r="E18" s="33">
        <f>ROUNDDOWN(D18*8*0.8,0)</f>
        <v>0</v>
      </c>
      <c r="F18" s="26"/>
      <c r="J18" s="26" t="s">
        <v>205</v>
      </c>
    </row>
    <row r="19" spans="1:10" ht="26.4" customHeight="1">
      <c r="A19" s="6" t="s">
        <v>39</v>
      </c>
      <c r="B19" s="16" t="s">
        <v>33</v>
      </c>
      <c r="C19" s="26" t="s">
        <v>36</v>
      </c>
      <c r="D19" s="33"/>
      <c r="E19" s="33">
        <f>ROUNDDOWN(D19*11.5,0)</f>
        <v>0</v>
      </c>
      <c r="F19" s="26"/>
      <c r="J19" s="26" t="s">
        <v>34</v>
      </c>
    </row>
    <row r="20" spans="1:10" ht="26.4" customHeight="1">
      <c r="A20" s="7"/>
      <c r="B20" s="17"/>
      <c r="C20" s="26" t="s">
        <v>30</v>
      </c>
      <c r="D20" s="33"/>
      <c r="E20" s="33">
        <f>ROUNDDOWN(D20*3.5,0)</f>
        <v>0</v>
      </c>
      <c r="F20" s="26"/>
      <c r="J20" s="26" t="s">
        <v>138</v>
      </c>
    </row>
    <row r="21" spans="1:10" ht="26.4" customHeight="1">
      <c r="A21" s="7"/>
      <c r="B21" s="16" t="s">
        <v>19</v>
      </c>
      <c r="C21" s="26" t="s">
        <v>36</v>
      </c>
      <c r="D21" s="33"/>
      <c r="E21" s="33">
        <f>ROUNDDOWN(D21*11.5*0.8,0)</f>
        <v>0</v>
      </c>
      <c r="F21" s="26"/>
      <c r="J21" s="26" t="s">
        <v>137</v>
      </c>
    </row>
    <row r="22" spans="1:10" ht="26.4" customHeight="1">
      <c r="A22" s="8"/>
      <c r="B22" s="17"/>
      <c r="C22" s="26" t="s">
        <v>30</v>
      </c>
      <c r="D22" s="33"/>
      <c r="E22" s="33">
        <f>ROUNDDOWN(D22*3.5*0.8,0)</f>
        <v>0</v>
      </c>
      <c r="F22" s="26"/>
      <c r="J22" s="26" t="s">
        <v>207</v>
      </c>
    </row>
    <row r="23" spans="1:10" ht="26.4" customHeight="1">
      <c r="A23" s="9" t="s">
        <v>53</v>
      </c>
      <c r="B23" s="18"/>
      <c r="C23" s="27"/>
      <c r="D23" s="34"/>
      <c r="E23" s="33"/>
      <c r="F23" s="26"/>
      <c r="J23" s="26" t="s">
        <v>135</v>
      </c>
    </row>
    <row r="24" spans="1:10" ht="26.4" customHeight="1">
      <c r="A24" s="10"/>
      <c r="B24" s="19"/>
      <c r="C24" s="28"/>
      <c r="D24" s="34"/>
      <c r="E24" s="33"/>
      <c r="F24" s="26"/>
      <c r="J24" s="26" t="s">
        <v>168</v>
      </c>
    </row>
    <row r="25" spans="1:10" ht="26.4" customHeight="1">
      <c r="A25" s="4" t="s">
        <v>45</v>
      </c>
      <c r="B25" s="14"/>
      <c r="C25" s="25"/>
      <c r="D25" s="33"/>
      <c r="E25" s="33">
        <f>SUM(E15:E24)</f>
        <v>0</v>
      </c>
      <c r="F25" s="26"/>
    </row>
    <row r="26" spans="1:10" ht="19.95" customHeight="1">
      <c r="A26" s="1" t="s">
        <v>46</v>
      </c>
    </row>
    <row r="27" spans="1:10" ht="17.399999999999999" customHeight="1">
      <c r="J27" s="40"/>
    </row>
    <row r="28" spans="1:10" ht="18.600000000000001" customHeight="1">
      <c r="A28" s="2" t="s">
        <v>47</v>
      </c>
      <c r="J28" s="40"/>
    </row>
    <row r="29" spans="1:10" ht="19.95" customHeight="1">
      <c r="A29" s="11" t="s">
        <v>172</v>
      </c>
      <c r="B29" s="20" t="s">
        <v>88</v>
      </c>
      <c r="C29" s="20"/>
      <c r="D29" s="20"/>
      <c r="E29" s="20"/>
      <c r="F29" s="20"/>
      <c r="J29" s="40"/>
    </row>
    <row r="30" spans="1:10" ht="19.95" customHeight="1">
      <c r="A30" s="12" t="s">
        <v>173</v>
      </c>
      <c r="B30" s="21"/>
      <c r="C30" s="29"/>
      <c r="D30" s="29"/>
      <c r="E30" s="29"/>
      <c r="F30" s="37"/>
      <c r="J30" s="40" t="s">
        <v>53</v>
      </c>
    </row>
    <row r="31" spans="1:10" ht="19.95" customHeight="1">
      <c r="A31" s="12"/>
      <c r="B31" s="22"/>
      <c r="C31" s="30"/>
      <c r="D31" s="30"/>
      <c r="E31" s="30"/>
      <c r="F31" s="38"/>
      <c r="J31" s="26" t="s">
        <v>148</v>
      </c>
    </row>
    <row r="32" spans="1:10" ht="19.95" customHeight="1">
      <c r="A32" s="13" t="s">
        <v>210</v>
      </c>
      <c r="B32" s="21"/>
      <c r="C32" s="29"/>
      <c r="D32" s="29"/>
      <c r="E32" s="29"/>
      <c r="F32" s="37"/>
      <c r="J32" s="26" t="s">
        <v>167</v>
      </c>
    </row>
    <row r="33" spans="1:10" ht="19.95" customHeight="1">
      <c r="A33" s="13"/>
      <c r="B33" s="22"/>
      <c r="C33" s="30"/>
      <c r="D33" s="30"/>
      <c r="E33" s="30"/>
      <c r="F33" s="38"/>
      <c r="J33" s="26" t="s">
        <v>166</v>
      </c>
    </row>
    <row r="34" spans="1:10" ht="19.95" customHeight="1">
      <c r="A34" s="13" t="s">
        <v>43</v>
      </c>
      <c r="B34" s="21"/>
      <c r="C34" s="29"/>
      <c r="D34" s="29"/>
      <c r="E34" s="29"/>
      <c r="F34" s="37"/>
      <c r="J34" s="26" t="s">
        <v>165</v>
      </c>
    </row>
    <row r="35" spans="1:10" ht="19.95" customHeight="1">
      <c r="A35" s="13"/>
      <c r="B35" s="23"/>
      <c r="C35" s="31"/>
      <c r="D35" s="31"/>
      <c r="E35" s="31"/>
      <c r="F35" s="39"/>
      <c r="J35" s="26" t="s">
        <v>151</v>
      </c>
    </row>
    <row r="36" spans="1:10">
      <c r="B36" s="24"/>
      <c r="C36" s="24"/>
      <c r="D36" s="24"/>
      <c r="E36" s="24"/>
      <c r="F36" s="24"/>
    </row>
  </sheetData>
  <mergeCells count="24">
    <mergeCell ref="A9:D9"/>
    <mergeCell ref="A10:B10"/>
    <mergeCell ref="C10:D10"/>
    <mergeCell ref="A14:C14"/>
    <mergeCell ref="A25:C25"/>
    <mergeCell ref="B29:F29"/>
    <mergeCell ref="B30:F30"/>
    <mergeCell ref="B31:F31"/>
    <mergeCell ref="B32:F32"/>
    <mergeCell ref="B33:F33"/>
    <mergeCell ref="B34:F34"/>
    <mergeCell ref="B35:F35"/>
    <mergeCell ref="B36:F36"/>
    <mergeCell ref="A4:F6"/>
    <mergeCell ref="A15:A18"/>
    <mergeCell ref="B15:B16"/>
    <mergeCell ref="B17:B18"/>
    <mergeCell ref="A19:A22"/>
    <mergeCell ref="B19:B20"/>
    <mergeCell ref="B21:B22"/>
    <mergeCell ref="A23:C24"/>
    <mergeCell ref="A30:A31"/>
    <mergeCell ref="A32:A33"/>
    <mergeCell ref="A34:A35"/>
  </mergeCells>
  <phoneticPr fontId="20"/>
  <dataValidations count="4">
    <dataValidation type="list" allowBlank="1" showDropDown="0" showInputMessage="1" showErrorMessage="1" sqref="F15:F22">
      <formula1>$I$14:$I$16</formula1>
    </dataValidation>
    <dataValidation type="list" allowBlank="1" showDropDown="0" showInputMessage="1" showErrorMessage="1" sqref="F23:F24">
      <formula1>$J$31:$J$35</formula1>
    </dataValidation>
    <dataValidation type="list" allowBlank="1" showDropDown="0" showInputMessage="1" showErrorMessage="1" sqref="B30:F31">
      <formula1>$J$5:$J$13</formula1>
    </dataValidation>
    <dataValidation type="list" allowBlank="1" showDropDown="0" showInputMessage="1" showErrorMessage="1" sqref="B32:F33">
      <formula1>$J$16:$J$24</formula1>
    </dataValidation>
  </dataValidations>
  <printOptions horizontalCentered="1"/>
  <pageMargins left="0.78740157480314965" right="0.78740157480314965" top="0.98425196850393704" bottom="0.98425196850393704" header="0.51181102362204722" footer="0.51181102362204722"/>
  <pageSetup paperSize="9" scale="9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1" tint="0.5"/>
  </sheetPr>
  <dimension ref="A1:F32"/>
  <sheetViews>
    <sheetView showGridLines="0" showZeros="0" zoomScaleSheetLayoutView="100" workbookViewId="0">
      <selection activeCell="J47" sqref="J47"/>
    </sheetView>
  </sheetViews>
  <sheetFormatPr defaultRowHeight="12.4"/>
  <cols>
    <col min="1" max="1" width="2.109375" style="1" customWidth="1"/>
    <col min="2" max="3" width="9.06640625" style="1" customWidth="1"/>
    <col min="4" max="4" width="7" style="1" customWidth="1"/>
    <col min="5" max="5" width="26.44140625" style="1" customWidth="1"/>
    <col min="6" max="6" width="31.88671875" style="1" customWidth="1"/>
    <col min="7" max="16384" width="9.06640625" style="1" customWidth="1"/>
  </cols>
  <sheetData>
    <row r="1" spans="1:6" ht="11.4" customHeight="1">
      <c r="A1" s="2"/>
    </row>
    <row r="2" spans="1:6" ht="21" customHeight="1">
      <c r="A2" s="2" t="s">
        <v>37</v>
      </c>
    </row>
    <row r="3" spans="1:6" ht="13.9">
      <c r="A3" s="2" t="s">
        <v>49</v>
      </c>
    </row>
    <row r="4" spans="1:6">
      <c r="F4" s="36" t="s">
        <v>9</v>
      </c>
    </row>
    <row r="5" spans="1:6" ht="16.95" customHeight="1">
      <c r="A5" s="4" t="s">
        <v>50</v>
      </c>
      <c r="B5" s="14"/>
      <c r="C5" s="14"/>
      <c r="D5" s="25"/>
      <c r="E5" s="20" t="s">
        <v>44</v>
      </c>
      <c r="F5" s="20" t="s">
        <v>90</v>
      </c>
    </row>
    <row r="6" spans="1:6" ht="28" customHeight="1">
      <c r="A6" s="41" t="s">
        <v>189</v>
      </c>
      <c r="B6" s="46"/>
      <c r="C6" s="46"/>
      <c r="D6" s="52"/>
      <c r="E6" s="33">
        <v>500000</v>
      </c>
      <c r="F6" s="62" t="s">
        <v>219</v>
      </c>
    </row>
    <row r="7" spans="1:6" ht="28" customHeight="1">
      <c r="A7" s="41" t="s">
        <v>190</v>
      </c>
      <c r="B7" s="46"/>
      <c r="C7" s="46"/>
      <c r="D7" s="52"/>
      <c r="E7" s="33"/>
      <c r="F7" s="62"/>
    </row>
    <row r="8" spans="1:6" ht="28" customHeight="1">
      <c r="A8" s="41" t="s">
        <v>191</v>
      </c>
      <c r="B8" s="46"/>
      <c r="C8" s="46"/>
      <c r="D8" s="52"/>
      <c r="E8" s="33"/>
      <c r="F8" s="20"/>
    </row>
    <row r="9" spans="1:6" ht="28" customHeight="1">
      <c r="A9" s="41" t="s">
        <v>192</v>
      </c>
      <c r="B9" s="46"/>
      <c r="C9" s="46"/>
      <c r="D9" s="52"/>
      <c r="E9" s="33"/>
      <c r="F9" s="20"/>
    </row>
    <row r="10" spans="1:6" ht="28" customHeight="1">
      <c r="A10" s="41" t="s">
        <v>13</v>
      </c>
      <c r="B10" s="46"/>
      <c r="C10" s="46"/>
      <c r="D10" s="52"/>
      <c r="E10" s="33"/>
      <c r="F10" s="20"/>
    </row>
    <row r="11" spans="1:6" ht="28" customHeight="1">
      <c r="A11" s="4" t="s">
        <v>45</v>
      </c>
      <c r="B11" s="14"/>
      <c r="C11" s="14"/>
      <c r="D11" s="25"/>
      <c r="E11" s="60">
        <f>SUM(E6:E10)</f>
        <v>500000</v>
      </c>
      <c r="F11" s="20"/>
    </row>
    <row r="13" spans="1:6" ht="13.9">
      <c r="A13" s="2" t="s">
        <v>52</v>
      </c>
    </row>
    <row r="14" spans="1:6">
      <c r="F14" s="36" t="s">
        <v>9</v>
      </c>
    </row>
    <row r="15" spans="1:6" ht="21" customHeight="1">
      <c r="A15" s="4" t="s">
        <v>50</v>
      </c>
      <c r="B15" s="14"/>
      <c r="C15" s="14"/>
      <c r="D15" s="25"/>
      <c r="E15" s="20" t="s">
        <v>44</v>
      </c>
      <c r="F15" s="20" t="s">
        <v>25</v>
      </c>
    </row>
    <row r="16" spans="1:6" ht="28" customHeight="1">
      <c r="A16" s="42" t="s">
        <v>54</v>
      </c>
      <c r="B16" s="47"/>
      <c r="C16" s="47"/>
      <c r="D16" s="53"/>
      <c r="E16" s="57">
        <f>SUM(E17:E28)</f>
        <v>0</v>
      </c>
      <c r="F16" s="62"/>
    </row>
    <row r="17" spans="1:6" ht="28" customHeight="1">
      <c r="A17" s="43"/>
      <c r="B17" s="48" t="s">
        <v>177</v>
      </c>
      <c r="C17" s="51"/>
      <c r="D17" s="54"/>
      <c r="E17" s="57"/>
      <c r="F17" s="26"/>
    </row>
    <row r="18" spans="1:6" ht="28" customHeight="1">
      <c r="A18" s="43"/>
      <c r="B18" s="48" t="s">
        <v>178</v>
      </c>
      <c r="C18" s="51"/>
      <c r="D18" s="54"/>
      <c r="E18" s="57"/>
      <c r="F18" s="12"/>
    </row>
    <row r="19" spans="1:6" ht="28" customHeight="1">
      <c r="A19" s="43"/>
      <c r="B19" s="48" t="s">
        <v>101</v>
      </c>
      <c r="C19" s="51"/>
      <c r="D19" s="54"/>
      <c r="E19" s="57"/>
      <c r="F19" s="26"/>
    </row>
    <row r="20" spans="1:6" ht="28" customHeight="1">
      <c r="A20" s="43"/>
      <c r="B20" s="48" t="s">
        <v>103</v>
      </c>
      <c r="C20" s="51"/>
      <c r="D20" s="54"/>
      <c r="E20" s="57"/>
      <c r="F20" s="26"/>
    </row>
    <row r="21" spans="1:6" ht="28" customHeight="1">
      <c r="A21" s="43"/>
      <c r="B21" s="48" t="s">
        <v>179</v>
      </c>
      <c r="C21" s="51"/>
      <c r="D21" s="54"/>
      <c r="E21" s="57"/>
      <c r="F21" s="26"/>
    </row>
    <row r="22" spans="1:6" ht="28" customHeight="1">
      <c r="A22" s="43"/>
      <c r="B22" s="48" t="s">
        <v>180</v>
      </c>
      <c r="C22" s="51"/>
      <c r="D22" s="54"/>
      <c r="E22" s="57"/>
      <c r="F22" s="26"/>
    </row>
    <row r="23" spans="1:6" ht="28" customHeight="1">
      <c r="A23" s="43"/>
      <c r="B23" s="48" t="s">
        <v>181</v>
      </c>
      <c r="C23" s="51"/>
      <c r="D23" s="54"/>
      <c r="E23" s="57"/>
      <c r="F23" s="12"/>
    </row>
    <row r="24" spans="1:6" ht="28" customHeight="1">
      <c r="A24" s="43"/>
      <c r="B24" s="48" t="s">
        <v>183</v>
      </c>
      <c r="C24" s="51"/>
      <c r="D24" s="54"/>
      <c r="E24" s="57"/>
      <c r="F24" s="26"/>
    </row>
    <row r="25" spans="1:6" ht="28" customHeight="1">
      <c r="A25" s="43"/>
      <c r="B25" s="48" t="s">
        <v>58</v>
      </c>
      <c r="C25" s="51"/>
      <c r="D25" s="54"/>
      <c r="E25" s="57"/>
      <c r="F25" s="26"/>
    </row>
    <row r="26" spans="1:6" ht="28" customHeight="1">
      <c r="A26" s="43"/>
      <c r="B26" s="48" t="s">
        <v>184</v>
      </c>
      <c r="C26" s="51"/>
      <c r="D26" s="54"/>
      <c r="E26" s="57"/>
      <c r="F26" s="26"/>
    </row>
    <row r="27" spans="1:6" ht="28" customHeight="1">
      <c r="A27" s="43"/>
      <c r="B27" s="48" t="s">
        <v>185</v>
      </c>
      <c r="C27" s="51"/>
      <c r="D27" s="54"/>
      <c r="E27" s="57"/>
      <c r="F27" s="26"/>
    </row>
    <row r="28" spans="1:6" ht="28" customHeight="1">
      <c r="A28" s="43"/>
      <c r="B28" s="48" t="s">
        <v>186</v>
      </c>
      <c r="C28" s="51"/>
      <c r="D28" s="54"/>
      <c r="E28" s="57"/>
      <c r="F28" s="26"/>
    </row>
    <row r="29" spans="1:6" ht="28" customHeight="1">
      <c r="A29" s="45" t="s">
        <v>45</v>
      </c>
      <c r="B29" s="50"/>
      <c r="C29" s="50"/>
      <c r="D29" s="56"/>
      <c r="E29" s="57">
        <f>E16</f>
        <v>0</v>
      </c>
      <c r="F29" s="26"/>
    </row>
    <row r="31" spans="1:6" ht="13.9">
      <c r="A31" s="2" t="s">
        <v>61</v>
      </c>
    </row>
    <row r="32" spans="1:6">
      <c r="E32" s="61">
        <f>E11-E16</f>
        <v>500000</v>
      </c>
      <c r="F32" s="1" t="s">
        <v>38</v>
      </c>
    </row>
  </sheetData>
  <mergeCells count="22">
    <mergeCell ref="A5:D5"/>
    <mergeCell ref="A6:D6"/>
    <mergeCell ref="A7:D7"/>
    <mergeCell ref="A8:D8"/>
    <mergeCell ref="A9:D9"/>
    <mergeCell ref="A10:D10"/>
    <mergeCell ref="A11:D11"/>
    <mergeCell ref="A15:D15"/>
    <mergeCell ref="A16:D16"/>
    <mergeCell ref="B17:D17"/>
    <mergeCell ref="B18:D18"/>
    <mergeCell ref="B19:D19"/>
    <mergeCell ref="B20:D20"/>
    <mergeCell ref="B21:D21"/>
    <mergeCell ref="B22:D22"/>
    <mergeCell ref="B23:D23"/>
    <mergeCell ref="B24:D24"/>
    <mergeCell ref="B25:D25"/>
    <mergeCell ref="B26:D26"/>
    <mergeCell ref="B27:D27"/>
    <mergeCell ref="B28:D28"/>
    <mergeCell ref="A29:D29"/>
  </mergeCells>
  <phoneticPr fontId="20"/>
  <printOptions horizontalCentered="1"/>
  <pageMargins left="0.78740157480314965" right="0.78740157480314965" top="0.98425196850393704" bottom="0.98425196850393704" header="0.51181102362204722" footer="0.51181102362204722"/>
  <pageSetup paperSize="9" scale="99"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1" tint="0.5"/>
  </sheetPr>
  <dimension ref="A1:C26"/>
  <sheetViews>
    <sheetView showGridLines="0" zoomScaleSheetLayoutView="100" workbookViewId="0">
      <selection activeCell="J47" sqref="J47"/>
    </sheetView>
  </sheetViews>
  <sheetFormatPr defaultRowHeight="12.4"/>
  <cols>
    <col min="1" max="1" width="21.77734375" style="1" customWidth="1"/>
    <col min="2" max="2" width="48.44140625" style="1" customWidth="1"/>
    <col min="3" max="16384" width="9.06640625" style="1" customWidth="1"/>
  </cols>
  <sheetData>
    <row r="1" spans="1:3" ht="36" customHeight="1">
      <c r="A1" s="2" t="s">
        <v>56</v>
      </c>
    </row>
    <row r="2" spans="1:3" ht="13.9">
      <c r="A2" s="2"/>
    </row>
    <row r="3" spans="1:3" ht="27" customHeight="1">
      <c r="A3" s="20" t="s">
        <v>62</v>
      </c>
      <c r="B3" s="20" t="s">
        <v>64</v>
      </c>
      <c r="C3" s="20" t="s">
        <v>65</v>
      </c>
    </row>
    <row r="4" spans="1:3" ht="27" customHeight="1">
      <c r="A4" s="63">
        <v>44296</v>
      </c>
      <c r="B4" s="35" t="s">
        <v>95</v>
      </c>
      <c r="C4" s="35">
        <v>9</v>
      </c>
    </row>
    <row r="5" spans="1:3" ht="27" customHeight="1">
      <c r="A5" s="63">
        <v>44345</v>
      </c>
      <c r="B5" s="35" t="s">
        <v>97</v>
      </c>
      <c r="C5" s="35">
        <v>7</v>
      </c>
    </row>
    <row r="6" spans="1:3" ht="27" customHeight="1">
      <c r="A6" s="63">
        <v>44352</v>
      </c>
      <c r="B6" s="35" t="s">
        <v>98</v>
      </c>
      <c r="C6" s="35">
        <v>9</v>
      </c>
    </row>
    <row r="7" spans="1:3" ht="27" customHeight="1">
      <c r="A7" s="63">
        <v>44428</v>
      </c>
      <c r="B7" s="35" t="s">
        <v>218</v>
      </c>
      <c r="C7" s="35">
        <v>1</v>
      </c>
    </row>
    <row r="8" spans="1:3" ht="27" customHeight="1">
      <c r="A8" s="63">
        <v>44429</v>
      </c>
      <c r="B8" s="35" t="s">
        <v>22</v>
      </c>
      <c r="C8" s="35">
        <v>2</v>
      </c>
    </row>
    <row r="9" spans="1:3" ht="27" customHeight="1">
      <c r="A9" s="63">
        <v>44505</v>
      </c>
      <c r="B9" s="35" t="s">
        <v>100</v>
      </c>
      <c r="C9" s="35">
        <v>2</v>
      </c>
    </row>
    <row r="10" spans="1:3" ht="27" customHeight="1">
      <c r="A10" s="63">
        <v>44638</v>
      </c>
      <c r="B10" s="35" t="s">
        <v>102</v>
      </c>
      <c r="C10" s="35">
        <v>7</v>
      </c>
    </row>
    <row r="11" spans="1:3" ht="27" customHeight="1">
      <c r="A11" s="63">
        <v>44645</v>
      </c>
      <c r="B11" s="35" t="s">
        <v>73</v>
      </c>
      <c r="C11" s="35">
        <v>15</v>
      </c>
    </row>
    <row r="12" spans="1:3" ht="27" customHeight="1">
      <c r="A12" s="63"/>
      <c r="B12" s="35"/>
      <c r="C12" s="35"/>
    </row>
    <row r="13" spans="1:3" ht="27" customHeight="1">
      <c r="A13" s="63"/>
      <c r="B13" s="35"/>
      <c r="C13" s="35"/>
    </row>
    <row r="14" spans="1:3" ht="27" customHeight="1">
      <c r="A14" s="63"/>
      <c r="B14" s="35"/>
      <c r="C14" s="35"/>
    </row>
    <row r="15" spans="1:3" ht="27" customHeight="1">
      <c r="A15" s="63"/>
      <c r="B15" s="35"/>
      <c r="C15" s="35"/>
    </row>
    <row r="16" spans="1:3" ht="27" customHeight="1">
      <c r="A16" s="63"/>
      <c r="B16" s="35"/>
      <c r="C16" s="35"/>
    </row>
    <row r="17" spans="1:3" ht="27" customHeight="1">
      <c r="A17" s="63"/>
      <c r="B17" s="35"/>
      <c r="C17" s="35"/>
    </row>
    <row r="18" spans="1:3" ht="27" customHeight="1">
      <c r="A18" s="63"/>
      <c r="B18" s="35"/>
      <c r="C18" s="35"/>
    </row>
    <row r="19" spans="1:3" ht="27" customHeight="1">
      <c r="A19" s="63"/>
      <c r="B19" s="35"/>
      <c r="C19" s="35"/>
    </row>
    <row r="20" spans="1:3" ht="27" customHeight="1">
      <c r="A20" s="63"/>
      <c r="B20" s="35"/>
      <c r="C20" s="35"/>
    </row>
    <row r="21" spans="1:3" ht="27" customHeight="1">
      <c r="A21" s="63"/>
      <c r="B21" s="35"/>
      <c r="C21" s="35"/>
    </row>
    <row r="22" spans="1:3" ht="27" customHeight="1">
      <c r="A22" s="63"/>
      <c r="B22" s="35"/>
      <c r="C22" s="35"/>
    </row>
    <row r="23" spans="1:3" ht="27" customHeight="1">
      <c r="A23" s="63"/>
      <c r="B23" s="35"/>
      <c r="C23" s="35"/>
    </row>
    <row r="24" spans="1:3" ht="27" customHeight="1">
      <c r="A24" s="63"/>
      <c r="B24" s="35"/>
      <c r="C24" s="35"/>
    </row>
    <row r="25" spans="1:3" ht="27" customHeight="1">
      <c r="A25" s="63"/>
      <c r="B25" s="35"/>
      <c r="C25" s="35"/>
    </row>
    <row r="26" spans="1:3" ht="27" customHeight="1">
      <c r="A26" s="63"/>
      <c r="B26" s="35"/>
      <c r="C26" s="35"/>
    </row>
    <row r="27" spans="1:3" ht="27" customHeight="1"/>
    <row r="28" spans="1:3" ht="27" customHeight="1"/>
    <row r="29" spans="1:3" ht="27" customHeight="1"/>
    <row r="30" spans="1:3" ht="27" customHeight="1"/>
    <row r="31" spans="1:3" ht="27" customHeight="1"/>
    <row r="32" spans="1:3"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sheetData>
  <phoneticPr fontId="20"/>
  <printOptions horizontalCentered="1"/>
  <pageMargins left="0.78740157480314965" right="0.78740157480314965" top="0.98425196850393704" bottom="0.98425196850393704" header="0.51181102362204722" footer="0.51181102362204722"/>
  <pageSetup paperSize="9" scale="99" fitToWidth="1" fitToHeight="1" orientation="portrait"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1" tint="0.5"/>
  </sheetPr>
  <dimension ref="A2:G31"/>
  <sheetViews>
    <sheetView zoomScaleSheetLayoutView="100" workbookViewId="0">
      <selection activeCell="J47" sqref="J47"/>
    </sheetView>
  </sheetViews>
  <sheetFormatPr defaultColWidth="9" defaultRowHeight="12.4"/>
  <cols>
    <col min="1" max="1" width="7.21875" style="64" customWidth="1"/>
    <col min="2" max="2" width="6.77734375" style="64" customWidth="1"/>
    <col min="3" max="3" width="7.6640625" style="64" customWidth="1"/>
    <col min="4" max="4" width="9" style="64" bestFit="1" customWidth="0"/>
    <col min="5" max="5" width="7.44140625" style="64" customWidth="1"/>
    <col min="6" max="6" width="18.21875" style="64" customWidth="1"/>
    <col min="7" max="7" width="26.77734375" style="64" customWidth="1"/>
    <col min="8" max="16384" width="9" style="64" bestFit="1" customWidth="0"/>
  </cols>
  <sheetData>
    <row r="2" spans="1:7">
      <c r="A2" s="64" t="s">
        <v>66</v>
      </c>
    </row>
    <row r="4" spans="1:7">
      <c r="A4" s="64" t="s">
        <v>48</v>
      </c>
    </row>
    <row r="5" spans="1:7" ht="19.5" customHeight="1">
      <c r="A5" s="4" t="s">
        <v>220</v>
      </c>
      <c r="B5" s="14"/>
      <c r="C5" s="25"/>
    </row>
    <row r="7" spans="1:7" ht="21.75" customHeight="1">
      <c r="A7" s="64" t="s">
        <v>67</v>
      </c>
    </row>
    <row r="8" spans="1:7" ht="18.75" customHeight="1">
      <c r="A8" s="65" t="s">
        <v>104</v>
      </c>
      <c r="B8" s="72"/>
      <c r="C8" s="72"/>
      <c r="D8" s="72"/>
      <c r="E8" s="72"/>
      <c r="F8" s="72" t="s">
        <v>105</v>
      </c>
      <c r="G8" s="82" t="s">
        <v>92</v>
      </c>
    </row>
    <row r="9" spans="1:7" ht="18.75" customHeight="1">
      <c r="A9" s="66" t="s">
        <v>106</v>
      </c>
      <c r="B9" s="73"/>
      <c r="C9" s="73"/>
      <c r="D9" s="73"/>
      <c r="E9" s="73"/>
      <c r="F9" s="73" t="s">
        <v>57</v>
      </c>
      <c r="G9" s="125" t="s">
        <v>108</v>
      </c>
    </row>
    <row r="11" spans="1:7" ht="24.75" customHeight="1">
      <c r="A11" s="64" t="s">
        <v>69</v>
      </c>
    </row>
    <row r="12" spans="1:7" ht="24" customHeight="1">
      <c r="A12" s="20" t="s">
        <v>70</v>
      </c>
      <c r="B12" s="20" t="s">
        <v>71</v>
      </c>
      <c r="C12" s="20" t="s">
        <v>72</v>
      </c>
      <c r="D12" s="20" t="s">
        <v>74</v>
      </c>
      <c r="E12" s="20" t="s">
        <v>68</v>
      </c>
      <c r="F12" s="20" t="s">
        <v>75</v>
      </c>
      <c r="G12" s="20" t="s">
        <v>25</v>
      </c>
    </row>
    <row r="13" spans="1:7" ht="30" customHeight="1">
      <c r="A13" s="67" t="s">
        <v>109</v>
      </c>
      <c r="B13" s="20" t="s">
        <v>110</v>
      </c>
      <c r="C13" s="20" t="s">
        <v>27</v>
      </c>
      <c r="D13" s="67">
        <v>915</v>
      </c>
      <c r="E13" s="78">
        <v>809</v>
      </c>
      <c r="F13" s="20" t="s">
        <v>111</v>
      </c>
      <c r="G13" s="78" t="s">
        <v>112</v>
      </c>
    </row>
    <row r="14" spans="1:7" ht="30" customHeight="1">
      <c r="A14" s="68" t="s">
        <v>116</v>
      </c>
      <c r="B14" s="74" t="s">
        <v>17</v>
      </c>
      <c r="C14" s="74" t="s">
        <v>117</v>
      </c>
      <c r="D14" s="68">
        <v>27</v>
      </c>
      <c r="E14" s="79">
        <v>169</v>
      </c>
      <c r="F14" s="20" t="s">
        <v>118</v>
      </c>
      <c r="G14" s="78" t="s">
        <v>119</v>
      </c>
    </row>
    <row r="15" spans="1:7" ht="30" customHeight="1">
      <c r="A15" s="68" t="s">
        <v>120</v>
      </c>
      <c r="B15" s="74" t="s">
        <v>91</v>
      </c>
      <c r="C15" s="74" t="s">
        <v>122</v>
      </c>
      <c r="D15" s="68">
        <v>41</v>
      </c>
      <c r="E15" s="79">
        <v>527</v>
      </c>
      <c r="F15" s="20" t="s">
        <v>93</v>
      </c>
      <c r="G15" s="78" t="s">
        <v>92</v>
      </c>
    </row>
    <row r="16" spans="1:7" ht="30" customHeight="1">
      <c r="A16" s="68" t="s">
        <v>124</v>
      </c>
      <c r="B16" s="74" t="s">
        <v>125</v>
      </c>
      <c r="C16" s="74" t="s">
        <v>126</v>
      </c>
      <c r="D16" s="68">
        <v>925</v>
      </c>
      <c r="E16" s="79">
        <v>799</v>
      </c>
      <c r="F16" s="20" t="s">
        <v>59</v>
      </c>
      <c r="G16" s="78" t="s">
        <v>127</v>
      </c>
    </row>
    <row r="17" spans="1:7" ht="30" customHeight="1">
      <c r="A17" s="67" t="s">
        <v>128</v>
      </c>
      <c r="B17" s="20" t="s">
        <v>123</v>
      </c>
      <c r="C17" s="20" t="s">
        <v>15</v>
      </c>
      <c r="D17" s="67">
        <v>919</v>
      </c>
      <c r="E17" s="78">
        <v>358</v>
      </c>
      <c r="F17" s="20" t="s">
        <v>111</v>
      </c>
      <c r="G17" s="78" t="s">
        <v>113</v>
      </c>
    </row>
    <row r="18" spans="1:7" ht="30" customHeight="1">
      <c r="A18" s="67" t="s">
        <v>63</v>
      </c>
      <c r="B18" s="20" t="s">
        <v>42</v>
      </c>
      <c r="C18" s="20" t="s">
        <v>130</v>
      </c>
      <c r="D18" s="67">
        <v>123</v>
      </c>
      <c r="E18" s="78">
        <v>456</v>
      </c>
      <c r="F18" s="20" t="s">
        <v>20</v>
      </c>
      <c r="G18" s="78" t="s">
        <v>134</v>
      </c>
    </row>
    <row r="19" spans="1:7" ht="30" customHeight="1">
      <c r="A19" s="67"/>
      <c r="B19" s="74"/>
      <c r="C19" s="74"/>
      <c r="D19" s="67"/>
      <c r="E19" s="78"/>
      <c r="F19" s="20"/>
      <c r="G19" s="78"/>
    </row>
    <row r="20" spans="1:7" ht="30" customHeight="1">
      <c r="A20" s="67"/>
      <c r="B20" s="20"/>
      <c r="C20" s="20"/>
      <c r="D20" s="67"/>
      <c r="E20" s="78"/>
      <c r="F20" s="20"/>
      <c r="G20" s="78"/>
    </row>
    <row r="21" spans="1:7" ht="21.75" customHeight="1">
      <c r="A21" s="64" t="s">
        <v>76</v>
      </c>
    </row>
    <row r="22" spans="1:7" ht="128.4" customHeight="1">
      <c r="A22" s="69"/>
      <c r="B22" s="75"/>
      <c r="C22" s="75"/>
      <c r="D22" s="75"/>
      <c r="E22" s="75"/>
      <c r="F22" s="75"/>
      <c r="G22" s="82"/>
    </row>
    <row r="23" spans="1:7" ht="39.75" customHeight="1">
      <c r="A23" s="70"/>
      <c r="B23" s="76"/>
      <c r="C23" s="76"/>
      <c r="D23" s="76"/>
      <c r="E23" s="76"/>
      <c r="F23" s="76"/>
      <c r="G23" s="83"/>
    </row>
    <row r="24" spans="1:7">
      <c r="A24" s="70"/>
      <c r="B24" s="76"/>
      <c r="C24" s="76"/>
      <c r="D24" s="76"/>
      <c r="E24" s="76"/>
      <c r="F24" s="76"/>
      <c r="G24" s="83"/>
    </row>
    <row r="25" spans="1:7">
      <c r="A25" s="70"/>
      <c r="B25" s="76"/>
      <c r="C25" s="76"/>
      <c r="D25" s="76"/>
      <c r="E25" s="76"/>
      <c r="F25" s="76"/>
      <c r="G25" s="83"/>
    </row>
    <row r="26" spans="1:7">
      <c r="A26" s="70"/>
      <c r="B26" s="76"/>
      <c r="C26" s="76"/>
      <c r="D26" s="76"/>
      <c r="E26" s="76"/>
      <c r="F26" s="76"/>
      <c r="G26" s="83"/>
    </row>
    <row r="27" spans="1:7">
      <c r="A27" s="70"/>
      <c r="B27" s="76"/>
      <c r="C27" s="76"/>
      <c r="D27" s="76"/>
      <c r="E27" s="76"/>
      <c r="F27" s="76"/>
      <c r="G27" s="83"/>
    </row>
    <row r="28" spans="1:7">
      <c r="A28" s="70"/>
      <c r="B28" s="76"/>
      <c r="C28" s="76"/>
      <c r="D28" s="76"/>
      <c r="E28" s="76"/>
      <c r="F28" s="76"/>
      <c r="G28" s="83"/>
    </row>
    <row r="29" spans="1:7">
      <c r="A29" s="70"/>
      <c r="B29" s="76"/>
      <c r="C29" s="76"/>
      <c r="D29" s="76"/>
      <c r="E29" s="76"/>
      <c r="F29" s="76"/>
      <c r="G29" s="83"/>
    </row>
    <row r="30" spans="1:7">
      <c r="A30" s="70"/>
      <c r="B30" s="76"/>
      <c r="C30" s="76"/>
      <c r="D30" s="76"/>
      <c r="E30" s="76"/>
      <c r="F30" s="76"/>
      <c r="G30" s="83"/>
    </row>
    <row r="31" spans="1:7">
      <c r="A31" s="71"/>
      <c r="B31" s="77"/>
      <c r="C31" s="77"/>
      <c r="D31" s="77"/>
      <c r="E31" s="77"/>
      <c r="F31" s="77"/>
      <c r="G31" s="84"/>
    </row>
  </sheetData>
  <mergeCells count="2">
    <mergeCell ref="A5:C5"/>
    <mergeCell ref="A22:G31"/>
  </mergeCells>
  <phoneticPr fontId="20"/>
  <pageMargins left="0.78700000000000003" right="0.78700000000000003" top="0.98399999999999999" bottom="0.98399999999999999" header="0.51200000000000001" footer="0.51200000000000001"/>
  <pageSetup paperSize="9" scale="99" fitToWidth="1" fitToHeight="1" orientation="portrait" usePrinterDefaults="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1" tint="0.5"/>
  </sheetPr>
  <dimension ref="A2:G38"/>
  <sheetViews>
    <sheetView zoomScaleSheetLayoutView="100" workbookViewId="0">
      <selection activeCell="J47" sqref="J47"/>
    </sheetView>
  </sheetViews>
  <sheetFormatPr defaultColWidth="8.09765625" defaultRowHeight="12.4"/>
  <cols>
    <col min="1" max="1" width="12.6640625" style="64" customWidth="1"/>
    <col min="2" max="2" width="26.86328125" style="64" customWidth="1"/>
    <col min="3" max="3" width="11.86328125" style="64" customWidth="1"/>
    <col min="4" max="4" width="12.33203125" style="64" customWidth="1"/>
    <col min="5" max="5" width="10.1328125" style="64" customWidth="1"/>
    <col min="6" max="6" width="5.59765625" style="64" customWidth="1"/>
    <col min="7" max="7" width="10.06640625" style="64" customWidth="1"/>
    <col min="8" max="16384" width="8.09765625" style="64"/>
  </cols>
  <sheetData>
    <row r="2" spans="1:7">
      <c r="A2" s="85" t="s">
        <v>136</v>
      </c>
      <c r="B2" s="85"/>
    </row>
    <row r="4" spans="1:7" ht="21.75" customHeight="1">
      <c r="A4" s="64" t="s">
        <v>196</v>
      </c>
    </row>
    <row r="5" spans="1:7" ht="18.75" customHeight="1">
      <c r="A5" s="126" t="s">
        <v>193</v>
      </c>
      <c r="B5" s="89"/>
      <c r="C5" s="89"/>
      <c r="D5" s="89"/>
      <c r="E5" s="89"/>
      <c r="F5" s="89"/>
      <c r="G5" s="95"/>
    </row>
    <row r="6" spans="1:7" ht="18.75" customHeight="1">
      <c r="A6" s="87"/>
      <c r="B6" s="90"/>
      <c r="C6" s="90"/>
      <c r="D6" s="90"/>
      <c r="E6" s="90"/>
      <c r="F6" s="90"/>
      <c r="G6" s="96"/>
    </row>
    <row r="8" spans="1:7" ht="24.75" customHeight="1">
      <c r="A8" s="64" t="s">
        <v>197</v>
      </c>
    </row>
    <row r="9" spans="1:7" ht="24" customHeight="1">
      <c r="A9" s="20" t="s">
        <v>7</v>
      </c>
      <c r="B9" s="20" t="s">
        <v>195</v>
      </c>
      <c r="C9" s="20" t="s">
        <v>14</v>
      </c>
      <c r="D9" s="20" t="s">
        <v>164</v>
      </c>
      <c r="E9" s="4" t="s">
        <v>225</v>
      </c>
      <c r="F9" s="14"/>
      <c r="G9" s="25"/>
    </row>
    <row r="10" spans="1:7" ht="30" customHeight="1">
      <c r="A10" s="67" t="s">
        <v>223</v>
      </c>
      <c r="B10" s="67" t="s">
        <v>221</v>
      </c>
      <c r="C10" s="20" t="s">
        <v>188</v>
      </c>
      <c r="D10" s="20">
        <v>20</v>
      </c>
      <c r="E10" s="91" t="s">
        <v>226</v>
      </c>
      <c r="F10" s="94" t="s">
        <v>99</v>
      </c>
      <c r="G10" s="127">
        <v>0.45833333333333298</v>
      </c>
    </row>
    <row r="11" spans="1:7" ht="30" customHeight="1">
      <c r="A11" s="68" t="s">
        <v>224</v>
      </c>
      <c r="B11" s="68" t="s">
        <v>222</v>
      </c>
      <c r="C11" s="74" t="s">
        <v>188</v>
      </c>
      <c r="D11" s="74">
        <v>25</v>
      </c>
      <c r="E11" s="92" t="s">
        <v>133</v>
      </c>
      <c r="F11" s="94" t="s">
        <v>99</v>
      </c>
      <c r="G11" s="128">
        <v>0.875</v>
      </c>
    </row>
    <row r="12" spans="1:7" ht="30" customHeight="1">
      <c r="A12" s="68" t="s">
        <v>2</v>
      </c>
      <c r="B12" s="68" t="s">
        <v>227</v>
      </c>
      <c r="C12" s="74">
        <v>150</v>
      </c>
      <c r="D12" s="74">
        <v>8</v>
      </c>
      <c r="E12" s="92" t="s">
        <v>228</v>
      </c>
      <c r="F12" s="94" t="s">
        <v>99</v>
      </c>
      <c r="G12" s="128">
        <v>0.66666666666666696</v>
      </c>
    </row>
    <row r="13" spans="1:7" ht="30" customHeight="1">
      <c r="A13" s="68"/>
      <c r="B13" s="68"/>
      <c r="C13" s="74"/>
      <c r="D13" s="74"/>
      <c r="E13" s="92"/>
      <c r="F13" s="94" t="s">
        <v>99</v>
      </c>
      <c r="G13" s="25"/>
    </row>
    <row r="14" spans="1:7" ht="30" customHeight="1">
      <c r="A14" s="67"/>
      <c r="B14" s="67"/>
      <c r="C14" s="20"/>
      <c r="D14" s="20"/>
      <c r="E14" s="91"/>
      <c r="F14" s="94" t="s">
        <v>99</v>
      </c>
      <c r="G14" s="25"/>
    </row>
    <row r="15" spans="1:7" ht="20.25" customHeight="1">
      <c r="A15" s="64" t="s">
        <v>198</v>
      </c>
      <c r="E15" s="93"/>
      <c r="F15" s="93"/>
      <c r="G15" s="72"/>
    </row>
    <row r="16" spans="1:7">
      <c r="A16" s="78"/>
      <c r="B16" s="78"/>
      <c r="C16" s="78"/>
      <c r="D16" s="78"/>
      <c r="E16" s="78"/>
      <c r="F16" s="78"/>
      <c r="G16" s="78"/>
    </row>
    <row r="17" spans="1:7">
      <c r="A17" s="78"/>
      <c r="B17" s="78"/>
      <c r="C17" s="78"/>
      <c r="D17" s="78"/>
      <c r="E17" s="78"/>
      <c r="F17" s="78"/>
      <c r="G17" s="78"/>
    </row>
    <row r="18" spans="1:7">
      <c r="A18" s="78"/>
      <c r="B18" s="78"/>
      <c r="C18" s="78"/>
      <c r="D18" s="78"/>
      <c r="E18" s="78"/>
      <c r="F18" s="78"/>
      <c r="G18" s="78"/>
    </row>
    <row r="19" spans="1:7">
      <c r="A19" s="78"/>
      <c r="B19" s="78"/>
      <c r="C19" s="78"/>
      <c r="D19" s="78"/>
      <c r="E19" s="78"/>
      <c r="F19" s="78"/>
      <c r="G19" s="78"/>
    </row>
    <row r="20" spans="1:7">
      <c r="A20" s="78"/>
      <c r="B20" s="78"/>
      <c r="C20" s="78"/>
      <c r="D20" s="78"/>
      <c r="E20" s="78"/>
      <c r="F20" s="78"/>
      <c r="G20" s="78"/>
    </row>
    <row r="21" spans="1:7">
      <c r="A21" s="78"/>
      <c r="B21" s="78"/>
      <c r="C21" s="78"/>
      <c r="D21" s="78"/>
      <c r="E21" s="78"/>
      <c r="F21" s="78"/>
      <c r="G21" s="78"/>
    </row>
    <row r="22" spans="1:7">
      <c r="A22" s="78"/>
      <c r="B22" s="78"/>
      <c r="C22" s="78"/>
      <c r="D22" s="78"/>
      <c r="E22" s="78"/>
      <c r="F22" s="78"/>
      <c r="G22" s="78"/>
    </row>
    <row r="23" spans="1:7">
      <c r="A23" s="78"/>
      <c r="B23" s="78"/>
      <c r="C23" s="78"/>
      <c r="D23" s="78"/>
      <c r="E23" s="78"/>
      <c r="F23" s="78"/>
      <c r="G23" s="78"/>
    </row>
    <row r="24" spans="1:7">
      <c r="A24" s="78"/>
      <c r="B24" s="78"/>
      <c r="C24" s="78"/>
      <c r="D24" s="78"/>
      <c r="E24" s="78"/>
      <c r="F24" s="78"/>
      <c r="G24" s="78"/>
    </row>
    <row r="25" spans="1:7">
      <c r="A25" s="78"/>
      <c r="B25" s="78"/>
      <c r="C25" s="78"/>
      <c r="D25" s="78"/>
      <c r="E25" s="78"/>
      <c r="F25" s="78"/>
      <c r="G25" s="78"/>
    </row>
    <row r="26" spans="1:7">
      <c r="A26" s="78"/>
      <c r="B26" s="78"/>
      <c r="C26" s="78"/>
      <c r="D26" s="78"/>
      <c r="E26" s="78"/>
      <c r="F26" s="78"/>
      <c r="G26" s="78"/>
    </row>
    <row r="27" spans="1:7">
      <c r="A27" s="78"/>
      <c r="B27" s="78"/>
      <c r="C27" s="78"/>
      <c r="D27" s="78"/>
      <c r="E27" s="78"/>
      <c r="F27" s="78"/>
      <c r="G27" s="78"/>
    </row>
    <row r="28" spans="1:7">
      <c r="A28" s="78"/>
      <c r="B28" s="78"/>
      <c r="C28" s="78"/>
      <c r="D28" s="78"/>
      <c r="E28" s="78"/>
      <c r="F28" s="78"/>
      <c r="G28" s="78"/>
    </row>
    <row r="29" spans="1:7">
      <c r="A29" s="78"/>
      <c r="B29" s="78"/>
      <c r="C29" s="78"/>
      <c r="D29" s="78"/>
      <c r="E29" s="78"/>
      <c r="F29" s="78"/>
      <c r="G29" s="78"/>
    </row>
    <row r="30" spans="1:7">
      <c r="A30" s="78"/>
      <c r="B30" s="78"/>
      <c r="C30" s="78"/>
      <c r="D30" s="78"/>
      <c r="E30" s="78"/>
      <c r="F30" s="78"/>
      <c r="G30" s="78"/>
    </row>
    <row r="31" spans="1:7">
      <c r="A31" s="78"/>
      <c r="B31" s="78"/>
      <c r="C31" s="78"/>
      <c r="D31" s="78"/>
      <c r="E31" s="78"/>
      <c r="F31" s="78"/>
      <c r="G31" s="78"/>
    </row>
    <row r="32" spans="1:7">
      <c r="A32" s="78"/>
      <c r="B32" s="78"/>
      <c r="C32" s="78"/>
      <c r="D32" s="78"/>
      <c r="E32" s="78"/>
      <c r="F32" s="78"/>
      <c r="G32" s="78"/>
    </row>
    <row r="33" spans="1:7">
      <c r="A33" s="78"/>
      <c r="B33" s="78"/>
      <c r="C33" s="78"/>
      <c r="D33" s="78"/>
      <c r="E33" s="78"/>
      <c r="F33" s="78"/>
      <c r="G33" s="78"/>
    </row>
    <row r="34" spans="1:7">
      <c r="A34" s="78"/>
      <c r="B34" s="78"/>
      <c r="C34" s="78"/>
      <c r="D34" s="78"/>
      <c r="E34" s="78"/>
      <c r="F34" s="78"/>
      <c r="G34" s="78"/>
    </row>
    <row r="35" spans="1:7">
      <c r="A35" s="78"/>
      <c r="B35" s="78"/>
      <c r="C35" s="78"/>
      <c r="D35" s="78"/>
      <c r="E35" s="78"/>
      <c r="F35" s="78"/>
      <c r="G35" s="78"/>
    </row>
    <row r="37" spans="1:7">
      <c r="A37" s="88" t="s">
        <v>35</v>
      </c>
    </row>
    <row r="38" spans="1:7">
      <c r="A38" s="64" t="s">
        <v>229</v>
      </c>
    </row>
  </sheetData>
  <mergeCells count="3">
    <mergeCell ref="E9:G9"/>
    <mergeCell ref="A5:G6"/>
    <mergeCell ref="A16:G35"/>
  </mergeCells>
  <phoneticPr fontId="24"/>
  <pageMargins left="0.78700000000000003" right="0.78700000000000003" top="0.98399999999999999" bottom="0.98399999999999999" header="0.51200000000000001" footer="0.51200000000000001"/>
  <pageSetup paperSize="9" scale="97" fitToWidth="1" fitToHeight="1" orientation="portrait"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1" tint="0.5"/>
  </sheetPr>
  <dimension ref="A3:G36"/>
  <sheetViews>
    <sheetView zoomScaleSheetLayoutView="100" workbookViewId="0">
      <selection activeCell="J47" sqref="J47"/>
    </sheetView>
  </sheetViews>
  <sheetFormatPr defaultColWidth="9" defaultRowHeight="12.75"/>
  <cols>
    <col min="1" max="1" width="12.44140625" style="129" customWidth="1"/>
    <col min="2" max="3" width="15.6640625" style="129" customWidth="1"/>
    <col min="4" max="4" width="8.44140625" style="129" customWidth="1"/>
    <col min="5" max="5" width="5.21875" style="129" customWidth="1"/>
    <col min="6" max="6" width="7.44140625" style="129" customWidth="1"/>
    <col min="7" max="7" width="18.109375" style="129" customWidth="1"/>
    <col min="8" max="16384" width="9" style="129" bestFit="1" customWidth="0"/>
  </cols>
  <sheetData>
    <row r="1" spans="1:7" ht="32.4" customHeight="1"/>
    <row r="2" spans="1:7" ht="13.5"/>
    <row r="3" spans="1:7" ht="30.75" customHeight="1">
      <c r="A3" s="130" t="s">
        <v>139</v>
      </c>
      <c r="B3" s="137"/>
      <c r="C3" s="137"/>
      <c r="D3" s="137"/>
      <c r="E3" s="137"/>
      <c r="F3" s="137"/>
      <c r="G3" s="156" t="s">
        <v>78</v>
      </c>
    </row>
    <row r="4" spans="1:7" ht="34.5" customHeight="1">
      <c r="A4" s="131"/>
      <c r="B4" s="138"/>
      <c r="C4" s="138"/>
      <c r="D4" s="138"/>
      <c r="E4" s="138"/>
      <c r="F4" s="138"/>
      <c r="G4" s="157" t="s">
        <v>140</v>
      </c>
    </row>
    <row r="5" spans="1:7" ht="41.25" customHeight="1">
      <c r="A5" s="132" t="s">
        <v>79</v>
      </c>
      <c r="B5" s="139">
        <v>43177</v>
      </c>
      <c r="C5" s="145"/>
      <c r="D5" s="149">
        <v>8</v>
      </c>
      <c r="E5" s="152" t="s">
        <v>80</v>
      </c>
      <c r="F5" s="146">
        <v>12</v>
      </c>
      <c r="G5" s="158" t="s">
        <v>18</v>
      </c>
    </row>
    <row r="6" spans="1:7" ht="53.25" customHeight="1">
      <c r="A6" s="132" t="s">
        <v>81</v>
      </c>
      <c r="B6" s="140" t="s">
        <v>141</v>
      </c>
      <c r="C6" s="146"/>
      <c r="D6" s="146"/>
      <c r="E6" s="146"/>
      <c r="F6" s="146"/>
      <c r="G6" s="158"/>
    </row>
    <row r="7" spans="1:7" ht="53.25" customHeight="1">
      <c r="A7" s="132" t="s">
        <v>82</v>
      </c>
      <c r="B7" s="140" t="s">
        <v>86</v>
      </c>
      <c r="C7" s="146"/>
      <c r="D7" s="146"/>
      <c r="E7" s="146"/>
      <c r="F7" s="146"/>
      <c r="G7" s="158"/>
    </row>
    <row r="8" spans="1:7" ht="18.600000000000001" customHeight="1">
      <c r="A8" s="133" t="s">
        <v>65</v>
      </c>
      <c r="B8" s="141">
        <v>7</v>
      </c>
      <c r="C8" s="147" t="s">
        <v>60</v>
      </c>
      <c r="D8" s="150"/>
      <c r="E8" s="153"/>
      <c r="F8" s="155" t="s">
        <v>142</v>
      </c>
      <c r="G8" s="159"/>
    </row>
    <row r="9" spans="1:7" ht="39.6" customHeight="1">
      <c r="A9" s="134"/>
      <c r="B9" s="142"/>
      <c r="C9" s="148"/>
      <c r="D9" s="151"/>
      <c r="E9" s="154"/>
      <c r="F9" s="155"/>
      <c r="G9" s="159"/>
    </row>
    <row r="10" spans="1:7" ht="57" customHeight="1">
      <c r="A10" s="132" t="s">
        <v>83</v>
      </c>
      <c r="B10" s="140"/>
      <c r="C10" s="146"/>
      <c r="D10" s="146"/>
      <c r="E10" s="146"/>
      <c r="F10" s="146"/>
      <c r="G10" s="158"/>
    </row>
    <row r="11" spans="1:7">
      <c r="A11" s="135"/>
      <c r="B11" s="143"/>
      <c r="C11" s="143"/>
      <c r="D11" s="143"/>
      <c r="E11" s="143"/>
      <c r="F11" s="143"/>
      <c r="G11" s="160"/>
    </row>
    <row r="12" spans="1:7">
      <c r="A12" s="135" t="s">
        <v>76</v>
      </c>
      <c r="B12" s="143"/>
      <c r="C12" s="143"/>
      <c r="D12" s="143"/>
      <c r="E12" s="143"/>
      <c r="F12" s="143"/>
      <c r="G12" s="160"/>
    </row>
    <row r="13" spans="1:7">
      <c r="A13" s="135"/>
      <c r="B13" s="143"/>
      <c r="C13" s="143"/>
      <c r="D13" s="143"/>
      <c r="E13" s="143"/>
      <c r="F13" s="143"/>
      <c r="G13" s="160"/>
    </row>
    <row r="14" spans="1:7">
      <c r="A14" s="135"/>
      <c r="B14" s="143"/>
      <c r="C14" s="143"/>
      <c r="D14" s="143"/>
      <c r="E14" s="143"/>
      <c r="F14" s="143"/>
      <c r="G14" s="160"/>
    </row>
    <row r="15" spans="1:7">
      <c r="A15" s="135"/>
      <c r="B15" s="143"/>
      <c r="C15" s="143"/>
      <c r="D15" s="143"/>
      <c r="E15" s="143"/>
      <c r="F15" s="143"/>
      <c r="G15" s="160"/>
    </row>
    <row r="16" spans="1:7">
      <c r="A16" s="135"/>
      <c r="B16" s="143"/>
      <c r="C16" s="143"/>
      <c r="D16" s="143"/>
      <c r="E16" s="143"/>
      <c r="F16" s="143"/>
      <c r="G16" s="160"/>
    </row>
    <row r="17" spans="1:7">
      <c r="A17" s="135"/>
      <c r="B17" s="143"/>
      <c r="C17" s="143"/>
      <c r="D17" s="143"/>
      <c r="E17" s="143"/>
      <c r="F17" s="143"/>
      <c r="G17" s="160"/>
    </row>
    <row r="18" spans="1:7">
      <c r="A18" s="135"/>
      <c r="B18" s="143"/>
      <c r="C18" s="143"/>
      <c r="D18" s="143"/>
      <c r="E18" s="143"/>
      <c r="F18" s="143"/>
      <c r="G18" s="160"/>
    </row>
    <row r="19" spans="1:7">
      <c r="A19" s="135"/>
      <c r="B19" s="143"/>
      <c r="C19" s="143"/>
      <c r="D19" s="143"/>
      <c r="E19" s="143"/>
      <c r="F19" s="143"/>
      <c r="G19" s="160"/>
    </row>
    <row r="20" spans="1:7">
      <c r="A20" s="135"/>
      <c r="B20" s="143"/>
      <c r="C20" s="143"/>
      <c r="D20" s="143"/>
      <c r="E20" s="143"/>
      <c r="F20" s="143"/>
      <c r="G20" s="160"/>
    </row>
    <row r="21" spans="1:7">
      <c r="A21" s="135"/>
      <c r="B21" s="143"/>
      <c r="C21" s="143"/>
      <c r="D21" s="143"/>
      <c r="E21" s="143"/>
      <c r="F21" s="143"/>
      <c r="G21" s="160"/>
    </row>
    <row r="22" spans="1:7">
      <c r="A22" s="135"/>
      <c r="B22" s="143"/>
      <c r="C22" s="143"/>
      <c r="D22" s="143"/>
      <c r="E22" s="143"/>
      <c r="F22" s="143"/>
      <c r="G22" s="160"/>
    </row>
    <row r="23" spans="1:7">
      <c r="A23" s="135"/>
      <c r="B23" s="143"/>
      <c r="C23" s="143"/>
      <c r="D23" s="143"/>
      <c r="E23" s="143"/>
      <c r="F23" s="143"/>
      <c r="G23" s="160"/>
    </row>
    <row r="24" spans="1:7">
      <c r="A24" s="135"/>
      <c r="B24" s="143"/>
      <c r="C24" s="143"/>
      <c r="D24" s="143"/>
      <c r="E24" s="143"/>
      <c r="F24" s="143"/>
      <c r="G24" s="160"/>
    </row>
    <row r="25" spans="1:7">
      <c r="A25" s="135"/>
      <c r="B25" s="143"/>
      <c r="C25" s="143"/>
      <c r="D25" s="143"/>
      <c r="E25" s="143"/>
      <c r="F25" s="143"/>
      <c r="G25" s="160"/>
    </row>
    <row r="26" spans="1:7">
      <c r="A26" s="135"/>
      <c r="B26" s="143"/>
      <c r="C26" s="143"/>
      <c r="D26" s="143"/>
      <c r="E26" s="143"/>
      <c r="F26" s="143"/>
      <c r="G26" s="160"/>
    </row>
    <row r="27" spans="1:7">
      <c r="A27" s="135"/>
      <c r="B27" s="143"/>
      <c r="C27" s="143"/>
      <c r="D27" s="143"/>
      <c r="E27" s="143"/>
      <c r="F27" s="143"/>
      <c r="G27" s="160"/>
    </row>
    <row r="28" spans="1:7">
      <c r="A28" s="135"/>
      <c r="B28" s="143"/>
      <c r="C28" s="143"/>
      <c r="D28" s="143"/>
      <c r="E28" s="143"/>
      <c r="F28" s="143"/>
      <c r="G28" s="160"/>
    </row>
    <row r="29" spans="1:7">
      <c r="A29" s="135"/>
      <c r="B29" s="143"/>
      <c r="C29" s="143"/>
      <c r="D29" s="143"/>
      <c r="E29" s="143"/>
      <c r="F29" s="143"/>
      <c r="G29" s="160"/>
    </row>
    <row r="30" spans="1:7">
      <c r="A30" s="135"/>
      <c r="B30" s="143"/>
      <c r="C30" s="143"/>
      <c r="D30" s="143"/>
      <c r="E30" s="143"/>
      <c r="F30" s="143"/>
      <c r="G30" s="160"/>
    </row>
    <row r="31" spans="1:7">
      <c r="A31" s="135"/>
      <c r="B31" s="143"/>
      <c r="C31" s="143"/>
      <c r="D31" s="143"/>
      <c r="E31" s="143"/>
      <c r="F31" s="143"/>
      <c r="G31" s="160"/>
    </row>
    <row r="32" spans="1:7">
      <c r="A32" s="135"/>
      <c r="B32" s="143"/>
      <c r="C32" s="143"/>
      <c r="D32" s="143"/>
      <c r="E32" s="143"/>
      <c r="F32" s="143"/>
      <c r="G32" s="160"/>
    </row>
    <row r="33" spans="1:7">
      <c r="A33" s="135"/>
      <c r="B33" s="143"/>
      <c r="C33" s="143"/>
      <c r="D33" s="143"/>
      <c r="E33" s="143"/>
      <c r="F33" s="143"/>
      <c r="G33" s="160"/>
    </row>
    <row r="34" spans="1:7">
      <c r="A34" s="135"/>
      <c r="B34" s="143"/>
      <c r="C34" s="143"/>
      <c r="D34" s="143"/>
      <c r="E34" s="143"/>
      <c r="F34" s="143"/>
      <c r="G34" s="160"/>
    </row>
    <row r="35" spans="1:7" ht="13.5">
      <c r="A35" s="136"/>
      <c r="B35" s="144"/>
      <c r="C35" s="144"/>
      <c r="D35" s="144"/>
      <c r="E35" s="144"/>
      <c r="F35" s="144"/>
      <c r="G35" s="161"/>
    </row>
    <row r="36" spans="1:7">
      <c r="A36" s="129" t="s">
        <v>114</v>
      </c>
    </row>
  </sheetData>
  <mergeCells count="7">
    <mergeCell ref="B5:C5"/>
    <mergeCell ref="F8:G8"/>
    <mergeCell ref="F9:G9"/>
    <mergeCell ref="A3:F4"/>
    <mergeCell ref="A8:A9"/>
    <mergeCell ref="B8:B9"/>
    <mergeCell ref="C8:C9"/>
  </mergeCells>
  <phoneticPr fontId="20"/>
  <pageMargins left="0.78700000000000003" right="0.78700000000000003" top="0.98399999999999999" bottom="0.98399999999999999" header="0.51200000000000001" footer="0.51200000000000001"/>
  <pageSetup paperSize="9" scale="98" fitToWidth="1" fitToHeight="1" orientation="portrait" usePrinterDefaults="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indexed="23"/>
  </sheetPr>
  <dimension ref="A1:C15"/>
  <sheetViews>
    <sheetView tabSelected="1" workbookViewId="0">
      <selection sqref="A1:C1"/>
    </sheetView>
  </sheetViews>
  <sheetFormatPr defaultColWidth="9" defaultRowHeight="12.75"/>
  <cols>
    <col min="1" max="1" width="3.109375" style="129" customWidth="1"/>
    <col min="2" max="2" width="28.21875" style="129" customWidth="1"/>
    <col min="3" max="3" width="58" style="129" customWidth="1"/>
    <col min="4" max="16384" width="9" style="129" bestFit="1" customWidth="0"/>
  </cols>
  <sheetData>
    <row r="1" spans="1:3" ht="36" customHeight="1">
      <c r="A1" s="162" t="s">
        <v>206</v>
      </c>
      <c r="B1" s="168"/>
      <c r="C1" s="170"/>
    </row>
    <row r="2" spans="1:3" ht="36" customHeight="1">
      <c r="A2" s="163" t="s">
        <v>143</v>
      </c>
      <c r="B2" s="163"/>
      <c r="C2" s="163" t="s">
        <v>144</v>
      </c>
    </row>
    <row r="3" spans="1:3" ht="36" customHeight="1">
      <c r="A3" s="164" t="s">
        <v>145</v>
      </c>
      <c r="B3" s="164"/>
      <c r="C3" s="164"/>
    </row>
    <row r="4" spans="1:3" ht="53.25" customHeight="1">
      <c r="A4" s="165"/>
      <c r="B4" s="169" t="s">
        <v>146</v>
      </c>
      <c r="C4" s="171" t="s">
        <v>89</v>
      </c>
    </row>
    <row r="5" spans="1:3" ht="36" customHeight="1">
      <c r="A5" s="166" t="s">
        <v>77</v>
      </c>
      <c r="B5" s="166"/>
      <c r="C5" s="166"/>
    </row>
    <row r="6" spans="1:3" ht="53.25" customHeight="1">
      <c r="A6" s="167"/>
      <c r="B6" s="169" t="s">
        <v>107</v>
      </c>
      <c r="C6" s="171" t="s">
        <v>96</v>
      </c>
    </row>
    <row r="7" spans="1:3" ht="53.25" customHeight="1">
      <c r="A7" s="167"/>
      <c r="B7" s="169" t="s">
        <v>149</v>
      </c>
      <c r="C7" s="171" t="s">
        <v>150</v>
      </c>
    </row>
    <row r="8" spans="1:3" ht="53.25" customHeight="1">
      <c r="A8" s="167"/>
      <c r="B8" s="169" t="s">
        <v>152</v>
      </c>
      <c r="C8" s="171" t="s">
        <v>131</v>
      </c>
    </row>
    <row r="9" spans="1:3" ht="53.25" customHeight="1">
      <c r="A9" s="165"/>
      <c r="B9" s="169" t="s">
        <v>154</v>
      </c>
      <c r="C9" s="171" t="s">
        <v>155</v>
      </c>
    </row>
    <row r="10" spans="1:3" ht="36" customHeight="1">
      <c r="A10" s="166" t="s">
        <v>121</v>
      </c>
      <c r="B10" s="166"/>
      <c r="C10" s="166"/>
    </row>
    <row r="11" spans="1:3" ht="53.25" customHeight="1">
      <c r="A11" s="167"/>
      <c r="B11" s="169" t="s">
        <v>156</v>
      </c>
      <c r="C11" s="171" t="s">
        <v>157</v>
      </c>
    </row>
    <row r="12" spans="1:3" ht="53.25" customHeight="1">
      <c r="A12" s="167"/>
      <c r="B12" s="169" t="s">
        <v>158</v>
      </c>
      <c r="C12" s="171" t="s">
        <v>159</v>
      </c>
    </row>
    <row r="13" spans="1:3" ht="53.25" customHeight="1">
      <c r="A13" s="167"/>
      <c r="B13" s="169" t="s">
        <v>132</v>
      </c>
      <c r="C13" s="171" t="s">
        <v>160</v>
      </c>
    </row>
    <row r="14" spans="1:3" ht="53.25" customHeight="1">
      <c r="A14" s="167"/>
      <c r="B14" s="169" t="s">
        <v>85</v>
      </c>
      <c r="C14" s="171" t="s">
        <v>161</v>
      </c>
    </row>
    <row r="15" spans="1:3" ht="53.25" customHeight="1">
      <c r="A15" s="165"/>
      <c r="B15" s="169" t="s">
        <v>163</v>
      </c>
      <c r="C15" s="171" t="s">
        <v>162</v>
      </c>
    </row>
  </sheetData>
  <mergeCells count="5">
    <mergeCell ref="A1:C1"/>
    <mergeCell ref="A2:B2"/>
    <mergeCell ref="A3:C3"/>
    <mergeCell ref="A5:C5"/>
    <mergeCell ref="A10:C10"/>
  </mergeCells>
  <phoneticPr fontId="20"/>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F29"/>
  <sheetViews>
    <sheetView showGridLines="0" showZeros="0" zoomScaleSheetLayoutView="100" workbookViewId="0">
      <selection activeCell="F22" sqref="F22"/>
    </sheetView>
  </sheetViews>
  <sheetFormatPr defaultRowHeight="12.4"/>
  <cols>
    <col min="1" max="1" width="2.109375" style="1" customWidth="1"/>
    <col min="2" max="3" width="9.06640625" style="1" customWidth="1"/>
    <col min="4" max="4" width="7" style="1" customWidth="1"/>
    <col min="5" max="5" width="26.44140625" style="1" customWidth="1"/>
    <col min="6" max="6" width="31.88671875" style="1" customWidth="1"/>
    <col min="7" max="16384" width="9.06640625" style="1" customWidth="1"/>
  </cols>
  <sheetData>
    <row r="1" spans="1:6" ht="11.4" customHeight="1">
      <c r="A1" s="2"/>
    </row>
    <row r="2" spans="1:6" ht="16.2" customHeight="1">
      <c r="A2" s="2" t="s">
        <v>26</v>
      </c>
    </row>
    <row r="3" spans="1:6" ht="13.9">
      <c r="A3" s="2" t="s">
        <v>49</v>
      </c>
    </row>
    <row r="4" spans="1:6">
      <c r="F4" s="36" t="s">
        <v>9</v>
      </c>
    </row>
    <row r="5" spans="1:6" ht="16.95" customHeight="1">
      <c r="A5" s="4" t="s">
        <v>50</v>
      </c>
      <c r="B5" s="14"/>
      <c r="C5" s="14"/>
      <c r="D5" s="25"/>
      <c r="E5" s="20" t="s">
        <v>44</v>
      </c>
      <c r="F5" s="20" t="s">
        <v>25</v>
      </c>
    </row>
    <row r="6" spans="1:6" ht="33.6" customHeight="1">
      <c r="A6" s="41" t="s">
        <v>51</v>
      </c>
      <c r="B6" s="46"/>
      <c r="C6" s="46"/>
      <c r="D6" s="52"/>
      <c r="E6" s="57">
        <f>事業実績書!E25</f>
        <v>0</v>
      </c>
      <c r="F6" s="20"/>
    </row>
    <row r="8" spans="1:6" ht="13.9">
      <c r="A8" s="2" t="s">
        <v>52</v>
      </c>
    </row>
    <row r="9" spans="1:6">
      <c r="F9" s="36" t="s">
        <v>9</v>
      </c>
    </row>
    <row r="10" spans="1:6" ht="21" customHeight="1">
      <c r="A10" s="4" t="s">
        <v>50</v>
      </c>
      <c r="B10" s="14"/>
      <c r="C10" s="14"/>
      <c r="D10" s="25"/>
      <c r="E10" s="20" t="s">
        <v>44</v>
      </c>
      <c r="F10" s="20" t="s">
        <v>25</v>
      </c>
    </row>
    <row r="11" spans="1:6" ht="28.2" customHeight="1">
      <c r="A11" s="42" t="s">
        <v>54</v>
      </c>
      <c r="B11" s="47"/>
      <c r="C11" s="47"/>
      <c r="D11" s="53"/>
      <c r="E11" s="57">
        <f>SUM(E12:E26)</f>
        <v>0</v>
      </c>
      <c r="F11" s="26"/>
    </row>
    <row r="12" spans="1:6" ht="28.2" customHeight="1">
      <c r="A12" s="43"/>
      <c r="B12" s="48" t="s">
        <v>174</v>
      </c>
      <c r="C12" s="51"/>
      <c r="D12" s="54"/>
      <c r="E12" s="57"/>
      <c r="F12" s="26"/>
    </row>
    <row r="13" spans="1:6" ht="28.2" customHeight="1">
      <c r="A13" s="43"/>
      <c r="B13" s="48" t="s">
        <v>176</v>
      </c>
      <c r="C13" s="51"/>
      <c r="D13" s="54"/>
      <c r="E13" s="57"/>
      <c r="F13" s="26"/>
    </row>
    <row r="14" spans="1:6" ht="28.2" customHeight="1">
      <c r="A14" s="43"/>
      <c r="B14" s="48" t="s">
        <v>177</v>
      </c>
      <c r="C14" s="51"/>
      <c r="D14" s="54"/>
      <c r="E14" s="57"/>
      <c r="F14" s="26"/>
    </row>
    <row r="15" spans="1:6" ht="28.2" customHeight="1">
      <c r="A15" s="43"/>
      <c r="B15" s="48" t="s">
        <v>178</v>
      </c>
      <c r="C15" s="51"/>
      <c r="D15" s="54"/>
      <c r="E15" s="57"/>
      <c r="F15" s="26"/>
    </row>
    <row r="16" spans="1:6" ht="28.2" customHeight="1">
      <c r="A16" s="43"/>
      <c r="B16" s="48" t="s">
        <v>101</v>
      </c>
      <c r="C16" s="51"/>
      <c r="D16" s="54"/>
      <c r="E16" s="57"/>
      <c r="F16" s="26"/>
    </row>
    <row r="17" spans="1:6" ht="28.2" customHeight="1">
      <c r="A17" s="43"/>
      <c r="B17" s="48" t="s">
        <v>103</v>
      </c>
      <c r="C17" s="51"/>
      <c r="D17" s="54"/>
      <c r="E17" s="57"/>
      <c r="F17" s="26"/>
    </row>
    <row r="18" spans="1:6" ht="28.2" customHeight="1">
      <c r="A18" s="43"/>
      <c r="B18" s="48" t="s">
        <v>179</v>
      </c>
      <c r="C18" s="51"/>
      <c r="D18" s="54"/>
      <c r="E18" s="57"/>
      <c r="F18" s="26"/>
    </row>
    <row r="19" spans="1:6" ht="28.2" customHeight="1">
      <c r="A19" s="43"/>
      <c r="B19" s="48" t="s">
        <v>180</v>
      </c>
      <c r="C19" s="51"/>
      <c r="D19" s="54"/>
      <c r="E19" s="57"/>
      <c r="F19" s="26"/>
    </row>
    <row r="20" spans="1:6" ht="28.2" customHeight="1">
      <c r="A20" s="43"/>
      <c r="B20" s="48" t="s">
        <v>181</v>
      </c>
      <c r="C20" s="51"/>
      <c r="D20" s="54"/>
      <c r="E20" s="57"/>
      <c r="F20" s="26"/>
    </row>
    <row r="21" spans="1:6" ht="28.2" customHeight="1">
      <c r="A21" s="43"/>
      <c r="B21" s="48" t="s">
        <v>183</v>
      </c>
      <c r="C21" s="51"/>
      <c r="D21" s="54"/>
      <c r="E21" s="57"/>
      <c r="F21" s="26"/>
    </row>
    <row r="22" spans="1:6" ht="28.2" customHeight="1">
      <c r="A22" s="43"/>
      <c r="B22" s="48" t="s">
        <v>58</v>
      </c>
      <c r="C22" s="51"/>
      <c r="D22" s="54"/>
      <c r="E22" s="57"/>
      <c r="F22" s="26"/>
    </row>
    <row r="23" spans="1:6" ht="28.2" customHeight="1">
      <c r="A23" s="43"/>
      <c r="B23" s="48" t="s">
        <v>184</v>
      </c>
      <c r="C23" s="51"/>
      <c r="D23" s="54"/>
      <c r="E23" s="57"/>
      <c r="F23" s="26"/>
    </row>
    <row r="24" spans="1:6" ht="28.2" customHeight="1">
      <c r="A24" s="43"/>
      <c r="B24" s="48" t="s">
        <v>185</v>
      </c>
      <c r="C24" s="51"/>
      <c r="D24" s="54"/>
      <c r="E24" s="57"/>
      <c r="F24" s="26"/>
    </row>
    <row r="25" spans="1:6" ht="28.2" customHeight="1">
      <c r="A25" s="43"/>
      <c r="B25" s="48" t="s">
        <v>186</v>
      </c>
      <c r="C25" s="51"/>
      <c r="D25" s="54"/>
      <c r="E25" s="57"/>
      <c r="F25" s="58" t="s">
        <v>41</v>
      </c>
    </row>
    <row r="26" spans="1:6" ht="28.2" customHeight="1">
      <c r="A26" s="43"/>
      <c r="B26" s="48" t="s">
        <v>187</v>
      </c>
      <c r="C26" s="51"/>
      <c r="D26" s="54"/>
      <c r="E26" s="57"/>
      <c r="F26" s="26" t="s">
        <v>55</v>
      </c>
    </row>
    <row r="27" spans="1:6" ht="28.2" customHeight="1">
      <c r="A27" s="44" t="s">
        <v>5</v>
      </c>
      <c r="B27" s="49"/>
      <c r="C27" s="49"/>
      <c r="D27" s="55"/>
      <c r="E27" s="57"/>
      <c r="F27" s="59" t="e">
        <f>E27/E6</f>
        <v>#DIV/0!</v>
      </c>
    </row>
    <row r="28" spans="1:6" ht="28.2" customHeight="1">
      <c r="A28" s="45" t="s">
        <v>45</v>
      </c>
      <c r="B28" s="50"/>
      <c r="C28" s="50"/>
      <c r="D28" s="56"/>
      <c r="E28" s="57">
        <f>E27+E11</f>
        <v>0</v>
      </c>
      <c r="F28" s="26"/>
    </row>
    <row r="29" spans="1:6">
      <c r="E29" s="36" t="str">
        <f>IF(E28=E6,"ＯＫ","ちがうよ")</f>
        <v>ＯＫ</v>
      </c>
    </row>
  </sheetData>
  <mergeCells count="21">
    <mergeCell ref="A5:D5"/>
    <mergeCell ref="A6:D6"/>
    <mergeCell ref="A10:D10"/>
    <mergeCell ref="A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A27:D27"/>
    <mergeCell ref="A28:D28"/>
  </mergeCells>
  <phoneticPr fontId="20"/>
  <printOptions horizontalCentere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F32"/>
  <sheetViews>
    <sheetView showGridLines="0" showZeros="0" zoomScaleSheetLayoutView="100" workbookViewId="0"/>
  </sheetViews>
  <sheetFormatPr defaultRowHeight="12.4"/>
  <cols>
    <col min="1" max="1" width="2.109375" style="1" customWidth="1"/>
    <col min="2" max="3" width="9.06640625" style="1" customWidth="1"/>
    <col min="4" max="4" width="7" style="1" customWidth="1"/>
    <col min="5" max="5" width="26.44140625" style="1" customWidth="1"/>
    <col min="6" max="6" width="31.88671875" style="1" customWidth="1"/>
    <col min="7" max="16384" width="9.06640625" style="1" customWidth="1"/>
  </cols>
  <sheetData>
    <row r="1" spans="1:6" ht="11.4" customHeight="1">
      <c r="A1" s="2"/>
    </row>
    <row r="2" spans="1:6" ht="21" customHeight="1">
      <c r="A2" s="2" t="s">
        <v>37</v>
      </c>
    </row>
    <row r="3" spans="1:6" ht="13.9">
      <c r="A3" s="2" t="s">
        <v>49</v>
      </c>
    </row>
    <row r="4" spans="1:6">
      <c r="F4" s="36" t="s">
        <v>9</v>
      </c>
    </row>
    <row r="5" spans="1:6" ht="16.95" customHeight="1">
      <c r="A5" s="4" t="s">
        <v>50</v>
      </c>
      <c r="B5" s="14"/>
      <c r="C5" s="14"/>
      <c r="D5" s="25"/>
      <c r="E5" s="20" t="s">
        <v>44</v>
      </c>
      <c r="F5" s="20" t="s">
        <v>90</v>
      </c>
    </row>
    <row r="6" spans="1:6" ht="28" customHeight="1">
      <c r="A6" s="41" t="s">
        <v>189</v>
      </c>
      <c r="B6" s="46"/>
      <c r="C6" s="46"/>
      <c r="D6" s="52"/>
      <c r="E6" s="33"/>
      <c r="F6" s="62"/>
    </row>
    <row r="7" spans="1:6" ht="28" customHeight="1">
      <c r="A7" s="41" t="s">
        <v>190</v>
      </c>
      <c r="B7" s="46"/>
      <c r="C7" s="46"/>
      <c r="D7" s="52"/>
      <c r="E7" s="33"/>
      <c r="F7" s="62"/>
    </row>
    <row r="8" spans="1:6" ht="28" customHeight="1">
      <c r="A8" s="41" t="s">
        <v>191</v>
      </c>
      <c r="B8" s="46"/>
      <c r="C8" s="46"/>
      <c r="D8" s="52"/>
      <c r="E8" s="33"/>
      <c r="F8" s="20"/>
    </row>
    <row r="9" spans="1:6" ht="28" customHeight="1">
      <c r="A9" s="41" t="s">
        <v>192</v>
      </c>
      <c r="B9" s="46"/>
      <c r="C9" s="46"/>
      <c r="D9" s="52"/>
      <c r="E9" s="33"/>
      <c r="F9" s="20"/>
    </row>
    <row r="10" spans="1:6" ht="28" customHeight="1">
      <c r="A10" s="41" t="s">
        <v>13</v>
      </c>
      <c r="B10" s="46"/>
      <c r="C10" s="46"/>
      <c r="D10" s="52"/>
      <c r="E10" s="33"/>
      <c r="F10" s="20"/>
    </row>
    <row r="11" spans="1:6" ht="28" customHeight="1">
      <c r="A11" s="4" t="s">
        <v>45</v>
      </c>
      <c r="B11" s="14"/>
      <c r="C11" s="14"/>
      <c r="D11" s="25"/>
      <c r="E11" s="60">
        <f>SUM(E6:E10)</f>
        <v>0</v>
      </c>
      <c r="F11" s="20"/>
    </row>
    <row r="13" spans="1:6" ht="13.9">
      <c r="A13" s="2" t="s">
        <v>52</v>
      </c>
    </row>
    <row r="14" spans="1:6">
      <c r="F14" s="36" t="s">
        <v>9</v>
      </c>
    </row>
    <row r="15" spans="1:6" ht="21" customHeight="1">
      <c r="A15" s="4" t="s">
        <v>50</v>
      </c>
      <c r="B15" s="14"/>
      <c r="C15" s="14"/>
      <c r="D15" s="25"/>
      <c r="E15" s="20" t="s">
        <v>44</v>
      </c>
      <c r="F15" s="20" t="s">
        <v>25</v>
      </c>
    </row>
    <row r="16" spans="1:6" ht="28" customHeight="1">
      <c r="A16" s="42" t="s">
        <v>54</v>
      </c>
      <c r="B16" s="47"/>
      <c r="C16" s="47"/>
      <c r="D16" s="53"/>
      <c r="E16" s="57">
        <f>SUM(E17:E28)</f>
        <v>0</v>
      </c>
      <c r="F16" s="62"/>
    </row>
    <row r="17" spans="1:6" ht="28" customHeight="1">
      <c r="A17" s="43"/>
      <c r="B17" s="48" t="s">
        <v>177</v>
      </c>
      <c r="C17" s="51"/>
      <c r="D17" s="54"/>
      <c r="E17" s="57"/>
      <c r="F17" s="26"/>
    </row>
    <row r="18" spans="1:6" ht="28" customHeight="1">
      <c r="A18" s="43"/>
      <c r="B18" s="48" t="s">
        <v>178</v>
      </c>
      <c r="C18" s="51"/>
      <c r="D18" s="54"/>
      <c r="E18" s="57"/>
      <c r="F18" s="12"/>
    </row>
    <row r="19" spans="1:6" ht="28" customHeight="1">
      <c r="A19" s="43"/>
      <c r="B19" s="48" t="s">
        <v>101</v>
      </c>
      <c r="C19" s="51"/>
      <c r="D19" s="54"/>
      <c r="E19" s="57"/>
      <c r="F19" s="26"/>
    </row>
    <row r="20" spans="1:6" ht="28" customHeight="1">
      <c r="A20" s="43"/>
      <c r="B20" s="48" t="s">
        <v>103</v>
      </c>
      <c r="C20" s="51"/>
      <c r="D20" s="54"/>
      <c r="E20" s="57"/>
      <c r="F20" s="26"/>
    </row>
    <row r="21" spans="1:6" ht="28" customHeight="1">
      <c r="A21" s="43"/>
      <c r="B21" s="48" t="s">
        <v>179</v>
      </c>
      <c r="C21" s="51"/>
      <c r="D21" s="54"/>
      <c r="E21" s="57"/>
      <c r="F21" s="26"/>
    </row>
    <row r="22" spans="1:6" ht="28" customHeight="1">
      <c r="A22" s="43"/>
      <c r="B22" s="48" t="s">
        <v>180</v>
      </c>
      <c r="C22" s="51"/>
      <c r="D22" s="54"/>
      <c r="E22" s="57"/>
      <c r="F22" s="26"/>
    </row>
    <row r="23" spans="1:6" ht="28" customHeight="1">
      <c r="A23" s="43"/>
      <c r="B23" s="48" t="s">
        <v>181</v>
      </c>
      <c r="C23" s="51"/>
      <c r="D23" s="54"/>
      <c r="E23" s="57"/>
      <c r="F23" s="12"/>
    </row>
    <row r="24" spans="1:6" ht="28" customHeight="1">
      <c r="A24" s="43"/>
      <c r="B24" s="48" t="s">
        <v>183</v>
      </c>
      <c r="C24" s="51"/>
      <c r="D24" s="54"/>
      <c r="E24" s="57"/>
      <c r="F24" s="26"/>
    </row>
    <row r="25" spans="1:6" ht="28" customHeight="1">
      <c r="A25" s="43"/>
      <c r="B25" s="48" t="s">
        <v>58</v>
      </c>
      <c r="C25" s="51"/>
      <c r="D25" s="54"/>
      <c r="E25" s="57"/>
      <c r="F25" s="26"/>
    </row>
    <row r="26" spans="1:6" ht="28" customHeight="1">
      <c r="A26" s="43"/>
      <c r="B26" s="48" t="s">
        <v>184</v>
      </c>
      <c r="C26" s="51"/>
      <c r="D26" s="54"/>
      <c r="E26" s="57"/>
      <c r="F26" s="26"/>
    </row>
    <row r="27" spans="1:6" ht="28" customHeight="1">
      <c r="A27" s="43"/>
      <c r="B27" s="48" t="s">
        <v>185</v>
      </c>
      <c r="C27" s="51"/>
      <c r="D27" s="54"/>
      <c r="E27" s="57"/>
      <c r="F27" s="26"/>
    </row>
    <row r="28" spans="1:6" ht="28" customHeight="1">
      <c r="A28" s="43"/>
      <c r="B28" s="48" t="s">
        <v>186</v>
      </c>
      <c r="C28" s="51"/>
      <c r="D28" s="54"/>
      <c r="E28" s="57"/>
      <c r="F28" s="26"/>
    </row>
    <row r="29" spans="1:6" ht="28" customHeight="1">
      <c r="A29" s="45" t="s">
        <v>45</v>
      </c>
      <c r="B29" s="50"/>
      <c r="C29" s="50"/>
      <c r="D29" s="56"/>
      <c r="E29" s="57">
        <f>E16</f>
        <v>0</v>
      </c>
      <c r="F29" s="26"/>
    </row>
    <row r="31" spans="1:6" ht="13.9">
      <c r="A31" s="2" t="s">
        <v>61</v>
      </c>
    </row>
    <row r="32" spans="1:6">
      <c r="E32" s="61">
        <f>E11-E29</f>
        <v>0</v>
      </c>
      <c r="F32" s="1" t="s">
        <v>38</v>
      </c>
    </row>
  </sheetData>
  <mergeCells count="22">
    <mergeCell ref="A5:D5"/>
    <mergeCell ref="A6:D6"/>
    <mergeCell ref="A7:D7"/>
    <mergeCell ref="A8:D8"/>
    <mergeCell ref="A9:D9"/>
    <mergeCell ref="A10:D10"/>
    <mergeCell ref="A11:D11"/>
    <mergeCell ref="A15:D15"/>
    <mergeCell ref="A16:D16"/>
    <mergeCell ref="B17:D17"/>
    <mergeCell ref="B18:D18"/>
    <mergeCell ref="B19:D19"/>
    <mergeCell ref="B20:D20"/>
    <mergeCell ref="B21:D21"/>
    <mergeCell ref="B22:D22"/>
    <mergeCell ref="B23:D23"/>
    <mergeCell ref="B24:D24"/>
    <mergeCell ref="B25:D25"/>
    <mergeCell ref="B26:D26"/>
    <mergeCell ref="B27:D27"/>
    <mergeCell ref="B28:D28"/>
    <mergeCell ref="A29:D29"/>
  </mergeCells>
  <phoneticPr fontId="20"/>
  <printOptions horizontalCentered="1"/>
  <pageMargins left="0.78740157480314965" right="0.78740157480314965" top="0.98425196850393704" bottom="0.98425196850393704" header="0.51181102362204722" footer="0.51181102362204722"/>
  <pageSetup paperSize="9" scale="9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2:C28"/>
  <sheetViews>
    <sheetView showGridLines="0" zoomScaleSheetLayoutView="100" workbookViewId="0"/>
  </sheetViews>
  <sheetFormatPr defaultRowHeight="12.4"/>
  <cols>
    <col min="1" max="1" width="21.77734375" style="1" customWidth="1"/>
    <col min="2" max="2" width="48.44140625" style="1" customWidth="1"/>
    <col min="3" max="16384" width="9.06640625" style="1" customWidth="1"/>
  </cols>
  <sheetData>
    <row r="2" spans="1:3" ht="13.9">
      <c r="A2" s="2" t="s">
        <v>56</v>
      </c>
    </row>
    <row r="3" spans="1:3" ht="10.95" customHeight="1">
      <c r="A3" s="2"/>
    </row>
    <row r="4" spans="1:3" ht="27" customHeight="1">
      <c r="A4" s="20" t="s">
        <v>62</v>
      </c>
      <c r="B4" s="20" t="s">
        <v>64</v>
      </c>
      <c r="C4" s="20" t="s">
        <v>65</v>
      </c>
    </row>
    <row r="5" spans="1:3" ht="27" customHeight="1">
      <c r="A5" s="63"/>
      <c r="B5" s="35"/>
      <c r="C5" s="35"/>
    </row>
    <row r="6" spans="1:3" ht="27" customHeight="1">
      <c r="A6" s="63"/>
      <c r="B6" s="35"/>
      <c r="C6" s="35"/>
    </row>
    <row r="7" spans="1:3" ht="27" customHeight="1">
      <c r="A7" s="63"/>
      <c r="B7" s="35"/>
      <c r="C7" s="35"/>
    </row>
    <row r="8" spans="1:3" ht="27" customHeight="1">
      <c r="A8" s="63"/>
      <c r="B8" s="35"/>
      <c r="C8" s="35"/>
    </row>
    <row r="9" spans="1:3" ht="27" customHeight="1">
      <c r="A9" s="63"/>
      <c r="B9" s="35"/>
      <c r="C9" s="35"/>
    </row>
    <row r="10" spans="1:3" ht="27" customHeight="1">
      <c r="A10" s="63"/>
      <c r="B10" s="35"/>
      <c r="C10" s="35"/>
    </row>
    <row r="11" spans="1:3" ht="27" customHeight="1">
      <c r="A11" s="63"/>
      <c r="B11" s="35"/>
      <c r="C11" s="35"/>
    </row>
    <row r="12" spans="1:3" ht="27" customHeight="1">
      <c r="A12" s="63"/>
      <c r="B12" s="35"/>
      <c r="C12" s="35"/>
    </row>
    <row r="13" spans="1:3" ht="27" customHeight="1">
      <c r="A13" s="63"/>
      <c r="B13" s="35"/>
      <c r="C13" s="35"/>
    </row>
    <row r="14" spans="1:3" ht="27" customHeight="1">
      <c r="A14" s="63"/>
      <c r="B14" s="35"/>
      <c r="C14" s="35"/>
    </row>
    <row r="15" spans="1:3" ht="27" customHeight="1">
      <c r="A15" s="63"/>
      <c r="B15" s="35"/>
      <c r="C15" s="35"/>
    </row>
    <row r="16" spans="1:3" ht="27" customHeight="1">
      <c r="A16" s="63"/>
      <c r="B16" s="35"/>
      <c r="C16" s="35"/>
    </row>
    <row r="17" spans="1:3" ht="27" customHeight="1">
      <c r="A17" s="63"/>
      <c r="B17" s="35"/>
      <c r="C17" s="35"/>
    </row>
    <row r="18" spans="1:3" ht="27" customHeight="1">
      <c r="A18" s="63"/>
      <c r="B18" s="35"/>
      <c r="C18" s="35"/>
    </row>
    <row r="19" spans="1:3" ht="27" customHeight="1">
      <c r="A19" s="63"/>
      <c r="B19" s="35"/>
      <c r="C19" s="35"/>
    </row>
    <row r="20" spans="1:3" ht="27" customHeight="1">
      <c r="A20" s="63"/>
      <c r="B20" s="35"/>
      <c r="C20" s="35"/>
    </row>
    <row r="21" spans="1:3" ht="27" customHeight="1">
      <c r="A21" s="63"/>
      <c r="B21" s="35"/>
      <c r="C21" s="35"/>
    </row>
    <row r="22" spans="1:3" ht="27" customHeight="1">
      <c r="A22" s="63"/>
      <c r="B22" s="35"/>
      <c r="C22" s="35"/>
    </row>
    <row r="23" spans="1:3" ht="27" customHeight="1">
      <c r="A23" s="63"/>
      <c r="B23" s="35"/>
      <c r="C23" s="35"/>
    </row>
    <row r="24" spans="1:3" ht="27" customHeight="1">
      <c r="A24" s="63"/>
      <c r="B24" s="35"/>
      <c r="C24" s="35"/>
    </row>
    <row r="25" spans="1:3" ht="27" customHeight="1">
      <c r="A25" s="63"/>
      <c r="B25" s="35"/>
      <c r="C25" s="35"/>
    </row>
    <row r="26" spans="1:3" ht="27" customHeight="1">
      <c r="A26" s="63"/>
      <c r="B26" s="35"/>
      <c r="C26" s="35"/>
    </row>
    <row r="27" spans="1:3" ht="27" customHeight="1">
      <c r="A27" s="63"/>
      <c r="B27" s="35"/>
      <c r="C27" s="35"/>
    </row>
    <row r="28" spans="1:3" ht="27" customHeight="1">
      <c r="A28" s="63"/>
      <c r="B28" s="35"/>
      <c r="C28" s="35"/>
    </row>
    <row r="29" spans="1:3" ht="27" customHeight="1"/>
    <row r="30" spans="1:3" ht="27" customHeight="1"/>
    <row r="31" spans="1:3" ht="27" customHeight="1"/>
    <row r="32" spans="1:3"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sheetData>
  <phoneticPr fontId="20"/>
  <printOptions horizontalCentere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2:G31"/>
  <sheetViews>
    <sheetView zoomScaleSheetLayoutView="100" workbookViewId="0">
      <selection activeCell="A8" sqref="A8:G9"/>
    </sheetView>
  </sheetViews>
  <sheetFormatPr defaultColWidth="9" defaultRowHeight="12.4"/>
  <cols>
    <col min="1" max="1" width="7.21875" style="64" customWidth="1"/>
    <col min="2" max="2" width="6.77734375" style="64" customWidth="1"/>
    <col min="3" max="3" width="7.6640625" style="64" customWidth="1"/>
    <col min="4" max="4" width="9" style="64" bestFit="1" customWidth="0"/>
    <col min="5" max="5" width="7.44140625" style="64" customWidth="1"/>
    <col min="6" max="6" width="18.21875" style="64" customWidth="1"/>
    <col min="7" max="7" width="26.77734375" style="64" customWidth="1"/>
    <col min="8" max="16384" width="9" style="64" bestFit="1" customWidth="0"/>
  </cols>
  <sheetData>
    <row r="2" spans="1:7">
      <c r="A2" s="64" t="s">
        <v>66</v>
      </c>
    </row>
    <row r="4" spans="1:7">
      <c r="A4" s="64" t="s">
        <v>48</v>
      </c>
    </row>
    <row r="5" spans="1:7" ht="19.5" customHeight="1">
      <c r="A5" s="4"/>
      <c r="B5" s="14"/>
      <c r="C5" s="25"/>
    </row>
    <row r="7" spans="1:7" ht="21.75" customHeight="1">
      <c r="A7" s="64" t="s">
        <v>67</v>
      </c>
    </row>
    <row r="8" spans="1:7" ht="18.75" customHeight="1">
      <c r="A8" s="65"/>
      <c r="B8" s="72"/>
      <c r="C8" s="72"/>
      <c r="D8" s="72"/>
      <c r="E8" s="72"/>
      <c r="F8" s="72"/>
      <c r="G8" s="80"/>
    </row>
    <row r="9" spans="1:7" ht="18.75" customHeight="1">
      <c r="A9" s="66"/>
      <c r="B9" s="73"/>
      <c r="C9" s="73"/>
      <c r="D9" s="73"/>
      <c r="E9" s="73"/>
      <c r="F9" s="73"/>
      <c r="G9" s="81"/>
    </row>
    <row r="11" spans="1:7" ht="24.75" customHeight="1">
      <c r="A11" s="64" t="s">
        <v>69</v>
      </c>
    </row>
    <row r="12" spans="1:7" ht="24" customHeight="1">
      <c r="A12" s="20" t="s">
        <v>70</v>
      </c>
      <c r="B12" s="20" t="s">
        <v>71</v>
      </c>
      <c r="C12" s="20" t="s">
        <v>72</v>
      </c>
      <c r="D12" s="20" t="s">
        <v>74</v>
      </c>
      <c r="E12" s="20" t="s">
        <v>68</v>
      </c>
      <c r="F12" s="20" t="s">
        <v>75</v>
      </c>
      <c r="G12" s="20" t="s">
        <v>25</v>
      </c>
    </row>
    <row r="13" spans="1:7" ht="30" customHeight="1">
      <c r="A13" s="67"/>
      <c r="B13" s="20"/>
      <c r="C13" s="20"/>
      <c r="D13" s="67"/>
      <c r="E13" s="78"/>
      <c r="F13" s="20"/>
      <c r="G13" s="78"/>
    </row>
    <row r="14" spans="1:7" ht="30" customHeight="1">
      <c r="A14" s="68"/>
      <c r="B14" s="74"/>
      <c r="C14" s="74"/>
      <c r="D14" s="68"/>
      <c r="E14" s="79"/>
      <c r="F14" s="20"/>
      <c r="G14" s="78"/>
    </row>
    <row r="15" spans="1:7" ht="30" customHeight="1">
      <c r="A15" s="68"/>
      <c r="B15" s="74"/>
      <c r="C15" s="74"/>
      <c r="D15" s="68"/>
      <c r="E15" s="79"/>
      <c r="F15" s="20"/>
      <c r="G15" s="78"/>
    </row>
    <row r="16" spans="1:7" ht="30" customHeight="1">
      <c r="A16" s="68"/>
      <c r="B16" s="74"/>
      <c r="C16" s="74"/>
      <c r="D16" s="68"/>
      <c r="E16" s="79"/>
      <c r="F16" s="20"/>
      <c r="G16" s="78"/>
    </row>
    <row r="17" spans="1:7" ht="30" customHeight="1">
      <c r="A17" s="67"/>
      <c r="B17" s="20"/>
      <c r="C17" s="20"/>
      <c r="D17" s="67"/>
      <c r="E17" s="78"/>
      <c r="F17" s="20"/>
      <c r="G17" s="78"/>
    </row>
    <row r="18" spans="1:7" ht="30" customHeight="1">
      <c r="A18" s="67"/>
      <c r="B18" s="20"/>
      <c r="C18" s="20"/>
      <c r="D18" s="67"/>
      <c r="E18" s="78"/>
      <c r="F18" s="20"/>
      <c r="G18" s="78"/>
    </row>
    <row r="19" spans="1:7" ht="30" customHeight="1">
      <c r="A19" s="67"/>
      <c r="B19" s="74"/>
      <c r="C19" s="74"/>
      <c r="D19" s="67"/>
      <c r="E19" s="78"/>
      <c r="F19" s="20"/>
      <c r="G19" s="78"/>
    </row>
    <row r="20" spans="1:7" ht="30" customHeight="1">
      <c r="A20" s="67"/>
      <c r="B20" s="20"/>
      <c r="C20" s="20"/>
      <c r="D20" s="67"/>
      <c r="E20" s="78"/>
      <c r="F20" s="20"/>
      <c r="G20" s="78"/>
    </row>
    <row r="21" spans="1:7" ht="21.75" customHeight="1">
      <c r="A21" s="64" t="s">
        <v>76</v>
      </c>
    </row>
    <row r="22" spans="1:7" ht="128.4" customHeight="1">
      <c r="A22" s="69"/>
      <c r="B22" s="75"/>
      <c r="C22" s="75"/>
      <c r="D22" s="75"/>
      <c r="E22" s="75"/>
      <c r="F22" s="75"/>
      <c r="G22" s="82"/>
    </row>
    <row r="23" spans="1:7" ht="39.75" customHeight="1">
      <c r="A23" s="70"/>
      <c r="B23" s="76"/>
      <c r="C23" s="76"/>
      <c r="D23" s="76"/>
      <c r="E23" s="76"/>
      <c r="F23" s="76"/>
      <c r="G23" s="83"/>
    </row>
    <row r="24" spans="1:7">
      <c r="A24" s="70"/>
      <c r="B24" s="76"/>
      <c r="C24" s="76"/>
      <c r="D24" s="76"/>
      <c r="E24" s="76"/>
      <c r="F24" s="76"/>
      <c r="G24" s="83"/>
    </row>
    <row r="25" spans="1:7">
      <c r="A25" s="70"/>
      <c r="B25" s="76"/>
      <c r="C25" s="76"/>
      <c r="D25" s="76"/>
      <c r="E25" s="76"/>
      <c r="F25" s="76"/>
      <c r="G25" s="83"/>
    </row>
    <row r="26" spans="1:7">
      <c r="A26" s="70"/>
      <c r="B26" s="76"/>
      <c r="C26" s="76"/>
      <c r="D26" s="76"/>
      <c r="E26" s="76"/>
      <c r="F26" s="76"/>
      <c r="G26" s="83"/>
    </row>
    <row r="27" spans="1:7">
      <c r="A27" s="70"/>
      <c r="B27" s="76"/>
      <c r="C27" s="76"/>
      <c r="D27" s="76"/>
      <c r="E27" s="76"/>
      <c r="F27" s="76"/>
      <c r="G27" s="83"/>
    </row>
    <row r="28" spans="1:7">
      <c r="A28" s="70"/>
      <c r="B28" s="76"/>
      <c r="C28" s="76"/>
      <c r="D28" s="76"/>
      <c r="E28" s="76"/>
      <c r="F28" s="76"/>
      <c r="G28" s="83"/>
    </row>
    <row r="29" spans="1:7">
      <c r="A29" s="70"/>
      <c r="B29" s="76"/>
      <c r="C29" s="76"/>
      <c r="D29" s="76"/>
      <c r="E29" s="76"/>
      <c r="F29" s="76"/>
      <c r="G29" s="83"/>
    </row>
    <row r="30" spans="1:7">
      <c r="A30" s="70"/>
      <c r="B30" s="76"/>
      <c r="C30" s="76"/>
      <c r="D30" s="76"/>
      <c r="E30" s="76"/>
      <c r="F30" s="76"/>
      <c r="G30" s="83"/>
    </row>
    <row r="31" spans="1:7">
      <c r="A31" s="71"/>
      <c r="B31" s="77"/>
      <c r="C31" s="77"/>
      <c r="D31" s="77"/>
      <c r="E31" s="77"/>
      <c r="F31" s="77"/>
      <c r="G31" s="84"/>
    </row>
  </sheetData>
  <mergeCells count="3">
    <mergeCell ref="A5:C5"/>
    <mergeCell ref="A8:G9"/>
    <mergeCell ref="A22:G31"/>
  </mergeCells>
  <phoneticPr fontId="20"/>
  <pageMargins left="0.78700000000000003" right="0.78700000000000003" top="0.98399999999999999" bottom="0.98399999999999999" header="0.51200000000000001" footer="0.51200000000000001"/>
  <pageSetup paperSize="9" scale="9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2:G38"/>
  <sheetViews>
    <sheetView zoomScaleSheetLayoutView="100" workbookViewId="0">
      <selection activeCell="B37" sqref="B37"/>
    </sheetView>
  </sheetViews>
  <sheetFormatPr defaultColWidth="8.09765625" defaultRowHeight="12.4"/>
  <cols>
    <col min="1" max="1" width="12.6640625" style="64" customWidth="1"/>
    <col min="2" max="2" width="26.86328125" style="64" customWidth="1"/>
    <col min="3" max="3" width="11.86328125" style="64" customWidth="1"/>
    <col min="4" max="4" width="12.33203125" style="64" customWidth="1"/>
    <col min="5" max="5" width="9.1328125" style="64" customWidth="1"/>
    <col min="6" max="6" width="6.33203125" style="64" customWidth="1"/>
    <col min="7" max="7" width="10.53125" style="64" customWidth="1"/>
    <col min="8" max="16384" width="8.09765625" style="64"/>
  </cols>
  <sheetData>
    <row r="2" spans="1:7">
      <c r="A2" s="85" t="s">
        <v>136</v>
      </c>
      <c r="B2" s="85"/>
    </row>
    <row r="4" spans="1:7" ht="21.75" customHeight="1">
      <c r="A4" s="64" t="s">
        <v>196</v>
      </c>
    </row>
    <row r="5" spans="1:7" ht="18.75" customHeight="1">
      <c r="A5" s="86"/>
      <c r="B5" s="89"/>
      <c r="C5" s="89"/>
      <c r="D5" s="89"/>
      <c r="E5" s="89"/>
      <c r="F5" s="89"/>
      <c r="G5" s="95"/>
    </row>
    <row r="6" spans="1:7" ht="18.75" customHeight="1">
      <c r="A6" s="87"/>
      <c r="B6" s="90"/>
      <c r="C6" s="90"/>
      <c r="D6" s="90"/>
      <c r="E6" s="90"/>
      <c r="F6" s="90"/>
      <c r="G6" s="96"/>
    </row>
    <row r="8" spans="1:7" ht="24.75" customHeight="1">
      <c r="A8" s="64" t="s">
        <v>197</v>
      </c>
    </row>
    <row r="9" spans="1:7" ht="24" customHeight="1">
      <c r="A9" s="20" t="s">
        <v>7</v>
      </c>
      <c r="B9" s="20" t="s">
        <v>195</v>
      </c>
      <c r="C9" s="20" t="s">
        <v>1</v>
      </c>
      <c r="D9" s="20" t="s">
        <v>164</v>
      </c>
      <c r="E9" s="4" t="s">
        <v>225</v>
      </c>
      <c r="F9" s="14"/>
      <c r="G9" s="25"/>
    </row>
    <row r="10" spans="1:7" ht="30" customHeight="1">
      <c r="A10" s="67"/>
      <c r="B10" s="67"/>
      <c r="C10" s="20"/>
      <c r="D10" s="20"/>
      <c r="E10" s="91"/>
      <c r="F10" s="94" t="s">
        <v>99</v>
      </c>
      <c r="G10" s="97"/>
    </row>
    <row r="11" spans="1:7" ht="30" customHeight="1">
      <c r="A11" s="68"/>
      <c r="B11" s="68"/>
      <c r="C11" s="74"/>
      <c r="D11" s="74"/>
      <c r="E11" s="92"/>
      <c r="F11" s="94" t="s">
        <v>99</v>
      </c>
      <c r="G11" s="25"/>
    </row>
    <row r="12" spans="1:7" ht="30" customHeight="1">
      <c r="A12" s="68"/>
      <c r="B12" s="68"/>
      <c r="C12" s="74"/>
      <c r="D12" s="74"/>
      <c r="E12" s="92"/>
      <c r="F12" s="94" t="s">
        <v>99</v>
      </c>
      <c r="G12" s="25"/>
    </row>
    <row r="13" spans="1:7" ht="30" customHeight="1">
      <c r="A13" s="68"/>
      <c r="B13" s="68"/>
      <c r="C13" s="74"/>
      <c r="D13" s="74"/>
      <c r="E13" s="92"/>
      <c r="F13" s="94" t="s">
        <v>99</v>
      </c>
      <c r="G13" s="25"/>
    </row>
    <row r="14" spans="1:7" ht="30" customHeight="1">
      <c r="A14" s="67"/>
      <c r="B14" s="67"/>
      <c r="C14" s="20"/>
      <c r="D14" s="20"/>
      <c r="E14" s="91"/>
      <c r="F14" s="94" t="s">
        <v>99</v>
      </c>
      <c r="G14" s="25"/>
    </row>
    <row r="15" spans="1:7" ht="20.25" customHeight="1">
      <c r="A15" s="64" t="s">
        <v>198</v>
      </c>
      <c r="E15" s="93"/>
      <c r="F15" s="93"/>
      <c r="G15" s="72"/>
    </row>
    <row r="16" spans="1:7">
      <c r="A16" s="78"/>
      <c r="B16" s="78"/>
      <c r="C16" s="78"/>
      <c r="D16" s="78"/>
      <c r="E16" s="78"/>
      <c r="F16" s="78"/>
      <c r="G16" s="78"/>
    </row>
    <row r="17" spans="1:7">
      <c r="A17" s="78"/>
      <c r="B17" s="78"/>
      <c r="C17" s="78"/>
      <c r="D17" s="78"/>
      <c r="E17" s="78"/>
      <c r="F17" s="78"/>
      <c r="G17" s="78"/>
    </row>
    <row r="18" spans="1:7">
      <c r="A18" s="78"/>
      <c r="B18" s="78"/>
      <c r="C18" s="78"/>
      <c r="D18" s="78"/>
      <c r="E18" s="78"/>
      <c r="F18" s="78"/>
      <c r="G18" s="78"/>
    </row>
    <row r="19" spans="1:7">
      <c r="A19" s="78"/>
      <c r="B19" s="78"/>
      <c r="C19" s="78"/>
      <c r="D19" s="78"/>
      <c r="E19" s="78"/>
      <c r="F19" s="78"/>
      <c r="G19" s="78"/>
    </row>
    <row r="20" spans="1:7">
      <c r="A20" s="78"/>
      <c r="B20" s="78"/>
      <c r="C20" s="78"/>
      <c r="D20" s="78"/>
      <c r="E20" s="78"/>
      <c r="F20" s="78"/>
      <c r="G20" s="78"/>
    </row>
    <row r="21" spans="1:7">
      <c r="A21" s="78"/>
      <c r="B21" s="78"/>
      <c r="C21" s="78"/>
      <c r="D21" s="78"/>
      <c r="E21" s="78"/>
      <c r="F21" s="78"/>
      <c r="G21" s="78"/>
    </row>
    <row r="22" spans="1:7">
      <c r="A22" s="78"/>
      <c r="B22" s="78"/>
      <c r="C22" s="78"/>
      <c r="D22" s="78"/>
      <c r="E22" s="78"/>
      <c r="F22" s="78"/>
      <c r="G22" s="78"/>
    </row>
    <row r="23" spans="1:7">
      <c r="A23" s="78"/>
      <c r="B23" s="78"/>
      <c r="C23" s="78"/>
      <c r="D23" s="78"/>
      <c r="E23" s="78"/>
      <c r="F23" s="78"/>
      <c r="G23" s="78"/>
    </row>
    <row r="24" spans="1:7">
      <c r="A24" s="78"/>
      <c r="B24" s="78"/>
      <c r="C24" s="78"/>
      <c r="D24" s="78"/>
      <c r="E24" s="78"/>
      <c r="F24" s="78"/>
      <c r="G24" s="78"/>
    </row>
    <row r="25" spans="1:7">
      <c r="A25" s="78"/>
      <c r="B25" s="78"/>
      <c r="C25" s="78"/>
      <c r="D25" s="78"/>
      <c r="E25" s="78"/>
      <c r="F25" s="78"/>
      <c r="G25" s="78"/>
    </row>
    <row r="26" spans="1:7">
      <c r="A26" s="78"/>
      <c r="B26" s="78"/>
      <c r="C26" s="78"/>
      <c r="D26" s="78"/>
      <c r="E26" s="78"/>
      <c r="F26" s="78"/>
      <c r="G26" s="78"/>
    </row>
    <row r="27" spans="1:7">
      <c r="A27" s="78"/>
      <c r="B27" s="78"/>
      <c r="C27" s="78"/>
      <c r="D27" s="78"/>
      <c r="E27" s="78"/>
      <c r="F27" s="78"/>
      <c r="G27" s="78"/>
    </row>
    <row r="28" spans="1:7">
      <c r="A28" s="78"/>
      <c r="B28" s="78"/>
      <c r="C28" s="78"/>
      <c r="D28" s="78"/>
      <c r="E28" s="78"/>
      <c r="F28" s="78"/>
      <c r="G28" s="78"/>
    </row>
    <row r="29" spans="1:7">
      <c r="A29" s="78"/>
      <c r="B29" s="78"/>
      <c r="C29" s="78"/>
      <c r="D29" s="78"/>
      <c r="E29" s="78"/>
      <c r="F29" s="78"/>
      <c r="G29" s="78"/>
    </row>
    <row r="30" spans="1:7">
      <c r="A30" s="78"/>
      <c r="B30" s="78"/>
      <c r="C30" s="78"/>
      <c r="D30" s="78"/>
      <c r="E30" s="78"/>
      <c r="F30" s="78"/>
      <c r="G30" s="78"/>
    </row>
    <row r="31" spans="1:7">
      <c r="A31" s="78"/>
      <c r="B31" s="78"/>
      <c r="C31" s="78"/>
      <c r="D31" s="78"/>
      <c r="E31" s="78"/>
      <c r="F31" s="78"/>
      <c r="G31" s="78"/>
    </row>
    <row r="32" spans="1:7">
      <c r="A32" s="78"/>
      <c r="B32" s="78"/>
      <c r="C32" s="78"/>
      <c r="D32" s="78"/>
      <c r="E32" s="78"/>
      <c r="F32" s="78"/>
      <c r="G32" s="78"/>
    </row>
    <row r="33" spans="1:7">
      <c r="A33" s="78"/>
      <c r="B33" s="78"/>
      <c r="C33" s="78"/>
      <c r="D33" s="78"/>
      <c r="E33" s="78"/>
      <c r="F33" s="78"/>
      <c r="G33" s="78"/>
    </row>
    <row r="34" spans="1:7">
      <c r="A34" s="78"/>
      <c r="B34" s="78"/>
      <c r="C34" s="78"/>
      <c r="D34" s="78"/>
      <c r="E34" s="78"/>
      <c r="F34" s="78"/>
      <c r="G34" s="78"/>
    </row>
    <row r="35" spans="1:7">
      <c r="A35" s="78"/>
      <c r="B35" s="78"/>
      <c r="C35" s="78"/>
      <c r="D35" s="78"/>
      <c r="E35" s="78"/>
      <c r="F35" s="78"/>
      <c r="G35" s="78"/>
    </row>
    <row r="37" spans="1:7">
      <c r="A37" s="88" t="s">
        <v>35</v>
      </c>
    </row>
    <row r="38" spans="1:7">
      <c r="A38" s="64" t="s">
        <v>229</v>
      </c>
    </row>
  </sheetData>
  <mergeCells count="3">
    <mergeCell ref="E9:G9"/>
    <mergeCell ref="A5:G6"/>
    <mergeCell ref="A16:G35"/>
  </mergeCells>
  <phoneticPr fontId="24"/>
  <pageMargins left="0.78700000000000003" right="0.78700000000000003" top="0.98399999999999999" bottom="0.98399999999999999" header="0.51200000000000001" footer="0.51200000000000001"/>
  <pageSetup paperSize="9" scale="97"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G38"/>
  <sheetViews>
    <sheetView topLeftCell="A21" workbookViewId="0">
      <selection activeCell="B3" sqref="B3:C3"/>
    </sheetView>
  </sheetViews>
  <sheetFormatPr defaultColWidth="9" defaultRowHeight="12.4"/>
  <cols>
    <col min="1" max="1" width="12.44140625" style="64" customWidth="1"/>
    <col min="2" max="3" width="15.6640625" style="64" customWidth="1"/>
    <col min="4" max="4" width="8.44140625" style="64" customWidth="1"/>
    <col min="5" max="5" width="5.21875" style="64" customWidth="1"/>
    <col min="6" max="6" width="7.44140625" style="64" customWidth="1"/>
    <col min="7" max="7" width="18.109375" style="64" customWidth="1"/>
    <col min="8" max="16384" width="9" style="64" bestFit="1" customWidth="0"/>
  </cols>
  <sheetData>
    <row r="1" spans="1:7" ht="30.75" customHeight="1">
      <c r="A1" s="98" t="s">
        <v>129</v>
      </c>
      <c r="B1" s="105"/>
      <c r="C1" s="105"/>
      <c r="D1" s="105"/>
      <c r="E1" s="105"/>
      <c r="F1" s="105"/>
      <c r="G1" s="118" t="s">
        <v>78</v>
      </c>
    </row>
    <row r="2" spans="1:7" ht="34.5" customHeight="1">
      <c r="A2" s="99"/>
      <c r="B2" s="106"/>
      <c r="C2" s="106"/>
      <c r="D2" s="106"/>
      <c r="E2" s="106"/>
      <c r="F2" s="106"/>
      <c r="G2" s="119"/>
    </row>
    <row r="3" spans="1:7" ht="41.25" customHeight="1">
      <c r="A3" s="100" t="s">
        <v>79</v>
      </c>
      <c r="B3" s="107"/>
      <c r="C3" s="112"/>
      <c r="D3" s="116"/>
      <c r="E3" s="117" t="s">
        <v>80</v>
      </c>
      <c r="F3" s="113"/>
      <c r="G3" s="120" t="s">
        <v>18</v>
      </c>
    </row>
    <row r="4" spans="1:7" ht="53.25" customHeight="1">
      <c r="A4" s="100" t="s">
        <v>81</v>
      </c>
      <c r="B4" s="108"/>
      <c r="C4" s="113"/>
      <c r="D4" s="113"/>
      <c r="E4" s="113"/>
      <c r="F4" s="113"/>
      <c r="G4" s="120"/>
    </row>
    <row r="5" spans="1:7" ht="53.25" customHeight="1">
      <c r="A5" s="100" t="s">
        <v>82</v>
      </c>
      <c r="B5" s="108"/>
      <c r="C5" s="113"/>
      <c r="D5" s="113"/>
      <c r="E5" s="113"/>
      <c r="F5" s="113"/>
      <c r="G5" s="120"/>
    </row>
    <row r="6" spans="1:7" ht="18.600000000000001" customHeight="1">
      <c r="A6" s="101" t="s">
        <v>65</v>
      </c>
      <c r="B6" s="109"/>
      <c r="C6" s="114" t="s">
        <v>60</v>
      </c>
      <c r="D6" s="72"/>
      <c r="E6" s="80"/>
      <c r="F6" s="4" t="s">
        <v>199</v>
      </c>
      <c r="G6" s="121"/>
    </row>
    <row r="7" spans="1:7" ht="35.4" customHeight="1">
      <c r="A7" s="102"/>
      <c r="B7" s="110"/>
      <c r="C7" s="115"/>
      <c r="D7" s="73"/>
      <c r="E7" s="81"/>
      <c r="F7" s="4"/>
      <c r="G7" s="121"/>
    </row>
    <row r="8" spans="1:7" ht="57" customHeight="1">
      <c r="A8" s="100" t="s">
        <v>83</v>
      </c>
      <c r="B8" s="108"/>
      <c r="C8" s="113"/>
      <c r="D8" s="113"/>
      <c r="E8" s="113"/>
      <c r="F8" s="113"/>
      <c r="G8" s="120"/>
    </row>
    <row r="9" spans="1:7">
      <c r="A9" s="103"/>
      <c r="G9" s="122"/>
    </row>
    <row r="10" spans="1:7">
      <c r="A10" s="103" t="s">
        <v>76</v>
      </c>
      <c r="G10" s="122"/>
    </row>
    <row r="11" spans="1:7">
      <c r="A11" s="103"/>
      <c r="B11" s="88"/>
      <c r="C11" s="88"/>
      <c r="D11" s="88"/>
      <c r="E11" s="88"/>
      <c r="F11" s="88"/>
      <c r="G11" s="122"/>
    </row>
    <row r="12" spans="1:7">
      <c r="A12" s="103"/>
      <c r="B12" s="88"/>
      <c r="C12" s="88"/>
      <c r="D12" s="88"/>
      <c r="E12" s="88"/>
      <c r="F12" s="88"/>
      <c r="G12" s="122"/>
    </row>
    <row r="13" spans="1:7">
      <c r="A13" s="103"/>
      <c r="B13" s="88"/>
      <c r="C13" s="88"/>
      <c r="D13" s="88"/>
      <c r="E13" s="88"/>
      <c r="F13" s="88"/>
      <c r="G13" s="122"/>
    </row>
    <row r="14" spans="1:7">
      <c r="A14" s="103"/>
      <c r="B14" s="88"/>
      <c r="C14" s="88"/>
      <c r="D14" s="88"/>
      <c r="E14" s="88"/>
      <c r="F14" s="88"/>
      <c r="G14" s="122"/>
    </row>
    <row r="15" spans="1:7">
      <c r="A15" s="103"/>
      <c r="B15" s="88"/>
      <c r="C15" s="88"/>
      <c r="D15" s="88"/>
      <c r="E15" s="88"/>
      <c r="F15" s="88"/>
      <c r="G15" s="122"/>
    </row>
    <row r="16" spans="1:7">
      <c r="A16" s="103"/>
      <c r="B16" s="88"/>
      <c r="C16" s="88"/>
      <c r="D16" s="88"/>
      <c r="E16" s="88"/>
      <c r="F16" s="88"/>
      <c r="G16" s="122"/>
    </row>
    <row r="17" spans="1:7">
      <c r="A17" s="103"/>
      <c r="B17" s="88"/>
      <c r="C17" s="88"/>
      <c r="D17" s="88"/>
      <c r="E17" s="88"/>
      <c r="F17" s="88"/>
      <c r="G17" s="122"/>
    </row>
    <row r="18" spans="1:7">
      <c r="A18" s="103"/>
      <c r="B18" s="88"/>
      <c r="C18" s="88"/>
      <c r="D18" s="88"/>
      <c r="E18" s="88"/>
      <c r="F18" s="88"/>
      <c r="G18" s="122"/>
    </row>
    <row r="19" spans="1:7">
      <c r="A19" s="103"/>
      <c r="B19" s="88"/>
      <c r="C19" s="88"/>
      <c r="D19" s="88"/>
      <c r="E19" s="88"/>
      <c r="F19" s="88"/>
      <c r="G19" s="122"/>
    </row>
    <row r="20" spans="1:7">
      <c r="A20" s="103"/>
      <c r="B20" s="88"/>
      <c r="C20" s="88"/>
      <c r="D20" s="88"/>
      <c r="E20" s="88"/>
      <c r="F20" s="88"/>
      <c r="G20" s="122"/>
    </row>
    <row r="21" spans="1:7">
      <c r="A21" s="103"/>
      <c r="B21" s="88"/>
      <c r="C21" s="88"/>
      <c r="D21" s="88"/>
      <c r="E21" s="88"/>
      <c r="F21" s="88"/>
      <c r="G21" s="122"/>
    </row>
    <row r="22" spans="1:7">
      <c r="A22" s="103"/>
      <c r="B22" s="88"/>
      <c r="C22" s="88"/>
      <c r="D22" s="88"/>
      <c r="E22" s="88"/>
      <c r="F22" s="88"/>
      <c r="G22" s="122"/>
    </row>
    <row r="23" spans="1:7">
      <c r="A23" s="103"/>
      <c r="B23" s="88"/>
      <c r="C23" s="88"/>
      <c r="D23" s="88"/>
      <c r="E23" s="88"/>
      <c r="F23" s="88"/>
      <c r="G23" s="122"/>
    </row>
    <row r="24" spans="1:7">
      <c r="A24" s="103"/>
      <c r="B24" s="88"/>
      <c r="C24" s="88"/>
      <c r="D24" s="88"/>
      <c r="E24" s="88"/>
      <c r="F24" s="88"/>
      <c r="G24" s="122"/>
    </row>
    <row r="25" spans="1:7">
      <c r="A25" s="103"/>
      <c r="B25" s="88"/>
      <c r="C25" s="88"/>
      <c r="D25" s="88"/>
      <c r="E25" s="88"/>
      <c r="F25" s="88"/>
      <c r="G25" s="122"/>
    </row>
    <row r="26" spans="1:7">
      <c r="A26" s="103"/>
      <c r="B26" s="88"/>
      <c r="C26" s="88"/>
      <c r="D26" s="88"/>
      <c r="E26" s="88"/>
      <c r="F26" s="88"/>
      <c r="G26" s="122"/>
    </row>
    <row r="27" spans="1:7">
      <c r="A27" s="103"/>
      <c r="B27" s="88"/>
      <c r="C27" s="88"/>
      <c r="D27" s="88"/>
      <c r="E27" s="88"/>
      <c r="F27" s="88"/>
      <c r="G27" s="122"/>
    </row>
    <row r="28" spans="1:7">
      <c r="A28" s="103"/>
      <c r="B28" s="88"/>
      <c r="C28" s="88"/>
      <c r="D28" s="88"/>
      <c r="E28" s="88"/>
      <c r="F28" s="88"/>
      <c r="G28" s="122"/>
    </row>
    <row r="29" spans="1:7">
      <c r="A29" s="103"/>
      <c r="B29" s="88"/>
      <c r="C29" s="88"/>
      <c r="D29" s="88"/>
      <c r="E29" s="88"/>
      <c r="F29" s="88"/>
      <c r="G29" s="122"/>
    </row>
    <row r="30" spans="1:7">
      <c r="A30" s="103"/>
      <c r="B30" s="88"/>
      <c r="C30" s="88"/>
      <c r="D30" s="88"/>
      <c r="E30" s="88"/>
      <c r="F30" s="88"/>
      <c r="G30" s="122"/>
    </row>
    <row r="31" spans="1:7">
      <c r="A31" s="103"/>
      <c r="B31" s="88"/>
      <c r="C31" s="88"/>
      <c r="D31" s="88"/>
      <c r="E31" s="88"/>
      <c r="F31" s="88"/>
      <c r="G31" s="122"/>
    </row>
    <row r="32" spans="1:7">
      <c r="A32" s="103"/>
      <c r="B32" s="88"/>
      <c r="C32" s="88"/>
      <c r="D32" s="88"/>
      <c r="E32" s="88"/>
      <c r="F32" s="88"/>
      <c r="G32" s="122"/>
    </row>
    <row r="33" spans="1:7">
      <c r="A33" s="103"/>
      <c r="B33" s="88"/>
      <c r="C33" s="88"/>
      <c r="D33" s="88"/>
      <c r="E33" s="88"/>
      <c r="F33" s="88"/>
      <c r="G33" s="122"/>
    </row>
    <row r="34" spans="1:7">
      <c r="A34" s="103"/>
      <c r="B34" s="88"/>
      <c r="C34" s="88"/>
      <c r="D34" s="88"/>
      <c r="E34" s="88"/>
      <c r="F34" s="88"/>
      <c r="G34" s="122"/>
    </row>
    <row r="35" spans="1:7">
      <c r="A35" s="103"/>
      <c r="B35" s="88"/>
      <c r="C35" s="88"/>
      <c r="D35" s="88"/>
      <c r="E35" s="88"/>
      <c r="F35" s="88"/>
      <c r="G35" s="122"/>
    </row>
    <row r="36" spans="1:7">
      <c r="A36" s="103"/>
      <c r="B36" s="88"/>
      <c r="C36" s="88"/>
      <c r="D36" s="88"/>
      <c r="E36" s="88"/>
      <c r="F36" s="88"/>
      <c r="G36" s="122"/>
    </row>
    <row r="37" spans="1:7" ht="13.15">
      <c r="A37" s="104"/>
      <c r="B37" s="111"/>
      <c r="C37" s="111"/>
      <c r="D37" s="111"/>
      <c r="E37" s="111"/>
      <c r="F37" s="111"/>
      <c r="G37" s="123"/>
    </row>
    <row r="38" spans="1:7">
      <c r="A38" s="64" t="s">
        <v>200</v>
      </c>
    </row>
  </sheetData>
  <mergeCells count="11">
    <mergeCell ref="B3:C3"/>
    <mergeCell ref="B4:G4"/>
    <mergeCell ref="B5:G5"/>
    <mergeCell ref="F6:G6"/>
    <mergeCell ref="F7:G7"/>
    <mergeCell ref="B8:G8"/>
    <mergeCell ref="A1:F2"/>
    <mergeCell ref="A6:A7"/>
    <mergeCell ref="B6:B7"/>
    <mergeCell ref="C6:C7"/>
    <mergeCell ref="A11:G36"/>
  </mergeCells>
  <phoneticPr fontId="20"/>
  <printOptions horizontalCentered="1"/>
  <pageMargins left="0.78740157480314965" right="0.59055118110236227" top="0.98425196850393704" bottom="0.78740157480314965" header="0.51181102362204722" footer="0.51181102362204722"/>
  <pageSetup paperSize="9" fitToWidth="1" fitToHeight="1" orientation="portrait" usePrinterDefaults="1" horizontalDpi="6553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1" tint="0.5"/>
  </sheetPr>
  <dimension ref="A1:J36"/>
  <sheetViews>
    <sheetView showGridLines="0" zoomScaleSheetLayoutView="100" workbookViewId="0">
      <selection activeCell="J47" sqref="J47"/>
    </sheetView>
  </sheetViews>
  <sheetFormatPr defaultRowHeight="12.4"/>
  <cols>
    <col min="1" max="1" width="8.73046875" style="1" customWidth="1"/>
    <col min="2" max="2" width="10.33203125" style="1" customWidth="1"/>
    <col min="3" max="3" width="7.33203125" style="1" customWidth="1"/>
    <col min="4" max="4" width="21.86328125" style="1" customWidth="1"/>
    <col min="5" max="5" width="20.73046875" style="1" customWidth="1"/>
    <col min="6" max="6" width="17.6640625" style="1" customWidth="1"/>
    <col min="7" max="7" width="3.33203125" style="1" customWidth="1"/>
    <col min="8" max="8" width="9.06640625" style="1" customWidth="1"/>
    <col min="9" max="9" width="9" style="1" hidden="1" customWidth="1"/>
    <col min="10" max="10" width="87.06640625" style="1" customWidth="1"/>
    <col min="11" max="16384" width="9.06640625" style="1" customWidth="1"/>
  </cols>
  <sheetData>
    <row r="1" spans="1:10" ht="13.9">
      <c r="A1" s="2"/>
    </row>
    <row r="2" spans="1:10" ht="13.9">
      <c r="A2" s="2" t="s">
        <v>84</v>
      </c>
      <c r="F2" s="124" t="s">
        <v>211</v>
      </c>
      <c r="J2" s="40"/>
    </row>
    <row r="3" spans="1:10" ht="13.9">
      <c r="A3" s="2" t="s">
        <v>3</v>
      </c>
      <c r="J3" s="40" t="s">
        <v>171</v>
      </c>
    </row>
    <row r="4" spans="1:10" ht="14.25" customHeight="1">
      <c r="A4" s="3" t="s">
        <v>6</v>
      </c>
      <c r="B4" s="3"/>
      <c r="C4" s="3"/>
      <c r="D4" s="3"/>
      <c r="E4" s="3"/>
      <c r="F4" s="3"/>
      <c r="J4" s="40" t="s">
        <v>32</v>
      </c>
    </row>
    <row r="5" spans="1:10" ht="14.25" customHeight="1">
      <c r="A5" s="3"/>
      <c r="B5" s="3"/>
      <c r="C5" s="3"/>
      <c r="D5" s="3"/>
      <c r="E5" s="3"/>
      <c r="F5" s="3"/>
      <c r="J5" s="12" t="s">
        <v>201</v>
      </c>
    </row>
    <row r="6" spans="1:10" ht="9.4" customHeight="1">
      <c r="A6" s="3"/>
      <c r="B6" s="3"/>
      <c r="C6" s="3"/>
      <c r="D6" s="3"/>
      <c r="E6" s="3"/>
      <c r="F6" s="3"/>
      <c r="J6" s="12" t="s">
        <v>115</v>
      </c>
    </row>
    <row r="7" spans="1:10" ht="7.15" customHeight="1">
      <c r="J7" s="12" t="s">
        <v>202</v>
      </c>
    </row>
    <row r="8" spans="1:10" ht="18" customHeight="1">
      <c r="A8" s="2" t="s">
        <v>10</v>
      </c>
      <c r="J8" s="12" t="s">
        <v>94</v>
      </c>
    </row>
    <row r="9" spans="1:10" ht="21.6" customHeight="1">
      <c r="A9" s="4" t="s">
        <v>0</v>
      </c>
      <c r="B9" s="14"/>
      <c r="C9" s="14"/>
      <c r="D9" s="25"/>
      <c r="E9" s="20" t="s">
        <v>8</v>
      </c>
      <c r="F9" s="20" t="s">
        <v>12</v>
      </c>
      <c r="J9" s="12" t="s">
        <v>203</v>
      </c>
    </row>
    <row r="10" spans="1:10" ht="28.2" customHeight="1">
      <c r="A10" s="5" t="s">
        <v>194</v>
      </c>
      <c r="B10" s="15"/>
      <c r="C10" s="15" t="s">
        <v>208</v>
      </c>
      <c r="D10" s="32"/>
      <c r="E10" s="26"/>
      <c r="F10" s="35"/>
      <c r="J10" s="12" t="s">
        <v>153</v>
      </c>
    </row>
    <row r="11" spans="1:10" ht="14.25" customHeight="1">
      <c r="J11" s="12" t="s">
        <v>204</v>
      </c>
    </row>
    <row r="12" spans="1:10" ht="14.25" customHeight="1">
      <c r="A12" s="2" t="s">
        <v>21</v>
      </c>
      <c r="J12" s="12" t="s">
        <v>175</v>
      </c>
    </row>
    <row r="13" spans="1:10" ht="14.25" customHeight="1">
      <c r="F13" s="36" t="s">
        <v>23</v>
      </c>
      <c r="J13" s="12" t="s">
        <v>170</v>
      </c>
    </row>
    <row r="14" spans="1:10" ht="22.2" customHeight="1">
      <c r="A14" s="4" t="s">
        <v>11</v>
      </c>
      <c r="B14" s="14"/>
      <c r="C14" s="25"/>
      <c r="D14" s="20" t="s">
        <v>24</v>
      </c>
      <c r="E14" s="20" t="s">
        <v>28</v>
      </c>
      <c r="F14" s="20" t="s">
        <v>25</v>
      </c>
      <c r="J14" s="40"/>
    </row>
    <row r="15" spans="1:10" ht="26.4" customHeight="1">
      <c r="A15" s="6" t="s">
        <v>29</v>
      </c>
      <c r="B15" s="16" t="s">
        <v>33</v>
      </c>
      <c r="C15" s="26" t="s">
        <v>36</v>
      </c>
      <c r="D15" s="33">
        <v>100000</v>
      </c>
      <c r="E15" s="33">
        <f>ROUNDDOWN(D15*21,0)</f>
        <v>2100000</v>
      </c>
      <c r="F15" s="26"/>
      <c r="I15" s="1" t="s">
        <v>40</v>
      </c>
      <c r="J15" s="40" t="s">
        <v>169</v>
      </c>
    </row>
    <row r="16" spans="1:10" ht="26.4" customHeight="1">
      <c r="A16" s="7"/>
      <c r="B16" s="17"/>
      <c r="C16" s="26" t="s">
        <v>30</v>
      </c>
      <c r="D16" s="33"/>
      <c r="E16" s="33">
        <f>ROUNDDOWN(D16*8,0)</f>
        <v>0</v>
      </c>
      <c r="F16" s="26"/>
      <c r="I16" s="1" t="s">
        <v>31</v>
      </c>
      <c r="J16" s="26" t="s">
        <v>87</v>
      </c>
    </row>
    <row r="17" spans="1:10" ht="26.4" customHeight="1">
      <c r="A17" s="7"/>
      <c r="B17" s="16" t="s">
        <v>19</v>
      </c>
      <c r="C17" s="26" t="s">
        <v>36</v>
      </c>
      <c r="D17" s="33"/>
      <c r="E17" s="33">
        <f>ROUNDDOWN(D17*21*0.8,0)</f>
        <v>0</v>
      </c>
      <c r="F17" s="26"/>
      <c r="J17" s="26" t="s">
        <v>147</v>
      </c>
    </row>
    <row r="18" spans="1:10" ht="26.4" customHeight="1">
      <c r="A18" s="7"/>
      <c r="B18" s="17"/>
      <c r="C18" s="26" t="s">
        <v>30</v>
      </c>
      <c r="D18" s="33"/>
      <c r="E18" s="33">
        <f>ROUNDDOWN(D18*8*0.8,0)</f>
        <v>0</v>
      </c>
      <c r="F18" s="26"/>
      <c r="J18" s="26" t="s">
        <v>205</v>
      </c>
    </row>
    <row r="19" spans="1:10" ht="26.4" customHeight="1">
      <c r="A19" s="6" t="s">
        <v>39</v>
      </c>
      <c r="B19" s="16" t="s">
        <v>33</v>
      </c>
      <c r="C19" s="26" t="s">
        <v>36</v>
      </c>
      <c r="D19" s="33"/>
      <c r="E19" s="33">
        <f>ROUNDDOWN(D19*11.5,0)</f>
        <v>0</v>
      </c>
      <c r="F19" s="26"/>
      <c r="J19" s="26" t="s">
        <v>34</v>
      </c>
    </row>
    <row r="20" spans="1:10" ht="26.4" customHeight="1">
      <c r="A20" s="7"/>
      <c r="B20" s="17"/>
      <c r="C20" s="26" t="s">
        <v>30</v>
      </c>
      <c r="D20" s="33"/>
      <c r="E20" s="33">
        <f>ROUNDDOWN(D20*3.5,0)</f>
        <v>0</v>
      </c>
      <c r="F20" s="26"/>
      <c r="J20" s="26" t="s">
        <v>138</v>
      </c>
    </row>
    <row r="21" spans="1:10" ht="26.4" customHeight="1">
      <c r="A21" s="7"/>
      <c r="B21" s="16" t="s">
        <v>19</v>
      </c>
      <c r="C21" s="26" t="s">
        <v>36</v>
      </c>
      <c r="D21" s="33"/>
      <c r="E21" s="33">
        <f>ROUNDDOWN(D21*11.5*0.8,0)</f>
        <v>0</v>
      </c>
      <c r="F21" s="26"/>
      <c r="J21" s="26" t="s">
        <v>137</v>
      </c>
    </row>
    <row r="22" spans="1:10" ht="26.4" customHeight="1">
      <c r="A22" s="8"/>
      <c r="B22" s="17"/>
      <c r="C22" s="26" t="s">
        <v>30</v>
      </c>
      <c r="D22" s="33"/>
      <c r="E22" s="33">
        <f>ROUNDDOWN(D22*3.5*0.8,0)</f>
        <v>0</v>
      </c>
      <c r="F22" s="26"/>
      <c r="J22" s="26" t="s">
        <v>207</v>
      </c>
    </row>
    <row r="23" spans="1:10" ht="26.4" customHeight="1">
      <c r="A23" s="9" t="s">
        <v>53</v>
      </c>
      <c r="B23" s="18"/>
      <c r="C23" s="27"/>
      <c r="D23" s="34"/>
      <c r="E23" s="33">
        <v>500000</v>
      </c>
      <c r="F23" s="26"/>
      <c r="J23" s="26" t="s">
        <v>135</v>
      </c>
    </row>
    <row r="24" spans="1:10" ht="26.4" customHeight="1">
      <c r="A24" s="10"/>
      <c r="B24" s="19"/>
      <c r="C24" s="28"/>
      <c r="D24" s="34"/>
      <c r="E24" s="33"/>
      <c r="F24" s="26"/>
      <c r="J24" s="26" t="s">
        <v>168</v>
      </c>
    </row>
    <row r="25" spans="1:10" ht="26.4" customHeight="1">
      <c r="A25" s="4" t="s">
        <v>45</v>
      </c>
      <c r="B25" s="14"/>
      <c r="C25" s="25"/>
      <c r="D25" s="33"/>
      <c r="E25" s="33">
        <f>SUM(E15:E24)</f>
        <v>2600000</v>
      </c>
      <c r="F25" s="26"/>
    </row>
    <row r="26" spans="1:10" ht="19.95" customHeight="1">
      <c r="A26" s="1" t="s">
        <v>46</v>
      </c>
    </row>
    <row r="27" spans="1:10" ht="17.399999999999999" customHeight="1">
      <c r="J27" s="40"/>
    </row>
    <row r="28" spans="1:10" ht="18.600000000000001" customHeight="1">
      <c r="A28" s="2" t="s">
        <v>47</v>
      </c>
      <c r="J28" s="40"/>
    </row>
    <row r="29" spans="1:10" ht="19.95" customHeight="1">
      <c r="A29" s="11" t="s">
        <v>172</v>
      </c>
      <c r="B29" s="20" t="s">
        <v>88</v>
      </c>
      <c r="C29" s="20"/>
      <c r="D29" s="20"/>
      <c r="E29" s="20"/>
      <c r="F29" s="20"/>
      <c r="J29" s="40"/>
    </row>
    <row r="30" spans="1:10" ht="19.95" customHeight="1">
      <c r="A30" s="12" t="s">
        <v>173</v>
      </c>
      <c r="B30" s="21" t="s">
        <v>94</v>
      </c>
      <c r="C30" s="29"/>
      <c r="D30" s="29"/>
      <c r="E30" s="29"/>
      <c r="F30" s="37"/>
      <c r="J30" s="40" t="s">
        <v>53</v>
      </c>
    </row>
    <row r="31" spans="1:10" ht="19.95" customHeight="1">
      <c r="A31" s="12"/>
      <c r="B31" s="22" t="s">
        <v>203</v>
      </c>
      <c r="C31" s="30"/>
      <c r="D31" s="30"/>
      <c r="E31" s="30"/>
      <c r="F31" s="38"/>
      <c r="J31" s="26" t="s">
        <v>148</v>
      </c>
    </row>
    <row r="32" spans="1:10" ht="19.95" customHeight="1">
      <c r="A32" s="13" t="s">
        <v>210</v>
      </c>
      <c r="B32" s="21" t="s">
        <v>87</v>
      </c>
      <c r="C32" s="29"/>
      <c r="D32" s="29"/>
      <c r="E32" s="29"/>
      <c r="F32" s="37"/>
      <c r="J32" s="26" t="s">
        <v>167</v>
      </c>
    </row>
    <row r="33" spans="1:10" ht="19.95" customHeight="1">
      <c r="A33" s="13"/>
      <c r="B33" s="22" t="s">
        <v>205</v>
      </c>
      <c r="C33" s="30"/>
      <c r="D33" s="30"/>
      <c r="E33" s="30"/>
      <c r="F33" s="38"/>
      <c r="J33" s="26" t="s">
        <v>166</v>
      </c>
    </row>
    <row r="34" spans="1:10" ht="19.95" customHeight="1">
      <c r="A34" s="13" t="s">
        <v>43</v>
      </c>
      <c r="B34" s="21" t="s">
        <v>209</v>
      </c>
      <c r="C34" s="29"/>
      <c r="D34" s="29"/>
      <c r="E34" s="29"/>
      <c r="F34" s="37"/>
      <c r="J34" s="26" t="s">
        <v>165</v>
      </c>
    </row>
    <row r="35" spans="1:10" ht="19.95" customHeight="1">
      <c r="A35" s="13"/>
      <c r="B35" s="23"/>
      <c r="C35" s="31"/>
      <c r="D35" s="31"/>
      <c r="E35" s="31"/>
      <c r="F35" s="39"/>
      <c r="J35" s="26" t="s">
        <v>151</v>
      </c>
    </row>
    <row r="36" spans="1:10">
      <c r="B36" s="24"/>
      <c r="C36" s="24"/>
      <c r="D36" s="24"/>
      <c r="E36" s="24"/>
      <c r="F36" s="24"/>
    </row>
  </sheetData>
  <mergeCells count="24">
    <mergeCell ref="A9:D9"/>
    <mergeCell ref="A10:B10"/>
    <mergeCell ref="C10:D10"/>
    <mergeCell ref="A14:C14"/>
    <mergeCell ref="A25:C25"/>
    <mergeCell ref="B29:F29"/>
    <mergeCell ref="B30:F30"/>
    <mergeCell ref="B31:F31"/>
    <mergeCell ref="B32:F32"/>
    <mergeCell ref="B33:F33"/>
    <mergeCell ref="B34:F34"/>
    <mergeCell ref="B35:F35"/>
    <mergeCell ref="B36:F36"/>
    <mergeCell ref="A4:F6"/>
    <mergeCell ref="A15:A18"/>
    <mergeCell ref="B15:B16"/>
    <mergeCell ref="B17:B18"/>
    <mergeCell ref="A19:A22"/>
    <mergeCell ref="B19:B20"/>
    <mergeCell ref="B21:B22"/>
    <mergeCell ref="A23:C24"/>
    <mergeCell ref="A30:A31"/>
    <mergeCell ref="A32:A33"/>
    <mergeCell ref="A34:A35"/>
  </mergeCells>
  <phoneticPr fontId="20"/>
  <dataValidations count="4">
    <dataValidation type="list" allowBlank="1" showDropDown="0" showInputMessage="1" showErrorMessage="1" sqref="F15:F22">
      <formula1>$I$14:$I$16</formula1>
    </dataValidation>
    <dataValidation type="list" allowBlank="1" showDropDown="0" showInputMessage="1" showErrorMessage="1" sqref="F23:F24">
      <formula1>$J$31:$J$35</formula1>
    </dataValidation>
    <dataValidation type="list" allowBlank="1" showDropDown="0" showInputMessage="1" showErrorMessage="1" sqref="B30:F31">
      <formula1>$J$5:$J$13</formula1>
    </dataValidation>
    <dataValidation type="list" allowBlank="1" showDropDown="0" showInputMessage="1" showErrorMessage="1" sqref="B32:F33">
      <formula1>$J$16:$J$24</formula1>
    </dataValidation>
  </dataValidations>
  <printOptions horizontalCentered="1"/>
  <pageMargins left="0.78740157480314965" right="0.78740157480314965" top="0.98425196850393704" bottom="0.98425196850393704" header="0.51181102362204722" footer="0.51181102362204722"/>
  <pageSetup paperSize="9" scale="9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tint="0.5"/>
  </sheetPr>
  <dimension ref="A1:F29"/>
  <sheetViews>
    <sheetView showGridLines="0" showZeros="0" zoomScaleSheetLayoutView="100" workbookViewId="0">
      <selection activeCell="J47" sqref="J47"/>
    </sheetView>
  </sheetViews>
  <sheetFormatPr defaultRowHeight="12.4"/>
  <cols>
    <col min="1" max="1" width="2.109375" style="1" customWidth="1"/>
    <col min="2" max="3" width="9.06640625" style="1" customWidth="1"/>
    <col min="4" max="4" width="7" style="1" customWidth="1"/>
    <col min="5" max="5" width="26.44140625" style="1" customWidth="1"/>
    <col min="6" max="6" width="31.88671875" style="1" customWidth="1"/>
    <col min="7" max="16384" width="9.06640625" style="1" customWidth="1"/>
  </cols>
  <sheetData>
    <row r="1" spans="1:6" ht="11.4" customHeight="1">
      <c r="A1" s="2"/>
    </row>
    <row r="2" spans="1:6" ht="16.2" customHeight="1">
      <c r="A2" s="2" t="s">
        <v>26</v>
      </c>
      <c r="F2" s="124" t="s">
        <v>215</v>
      </c>
    </row>
    <row r="3" spans="1:6" ht="13.9">
      <c r="A3" s="2" t="s">
        <v>49</v>
      </c>
    </row>
    <row r="4" spans="1:6">
      <c r="F4" s="36" t="s">
        <v>9</v>
      </c>
    </row>
    <row r="5" spans="1:6" ht="16.95" customHeight="1">
      <c r="A5" s="4" t="s">
        <v>50</v>
      </c>
      <c r="B5" s="14"/>
      <c r="C5" s="14"/>
      <c r="D5" s="25"/>
      <c r="E5" s="20" t="s">
        <v>44</v>
      </c>
      <c r="F5" s="20" t="s">
        <v>25</v>
      </c>
    </row>
    <row r="6" spans="1:6" ht="33.6" customHeight="1">
      <c r="A6" s="41" t="s">
        <v>51</v>
      </c>
      <c r="B6" s="46"/>
      <c r="C6" s="46"/>
      <c r="D6" s="52"/>
      <c r="E6" s="57">
        <f>'事業実績書 (記載例)'!E25</f>
        <v>2600000</v>
      </c>
      <c r="F6" s="20"/>
    </row>
    <row r="8" spans="1:6" ht="13.9">
      <c r="A8" s="2" t="s">
        <v>52</v>
      </c>
    </row>
    <row r="9" spans="1:6">
      <c r="F9" s="36" t="s">
        <v>9</v>
      </c>
    </row>
    <row r="10" spans="1:6" ht="21" customHeight="1">
      <c r="A10" s="4" t="s">
        <v>50</v>
      </c>
      <c r="B10" s="14"/>
      <c r="C10" s="14"/>
      <c r="D10" s="25"/>
      <c r="E10" s="20" t="s">
        <v>44</v>
      </c>
      <c r="F10" s="20" t="s">
        <v>25</v>
      </c>
    </row>
    <row r="11" spans="1:6" ht="28.2" customHeight="1">
      <c r="A11" s="42" t="s">
        <v>54</v>
      </c>
      <c r="B11" s="47"/>
      <c r="C11" s="47"/>
      <c r="D11" s="53"/>
      <c r="E11" s="57">
        <f>SUM(E12:E26)</f>
        <v>1800000</v>
      </c>
      <c r="F11" s="26"/>
    </row>
    <row r="12" spans="1:6" ht="28.2" customHeight="1">
      <c r="A12" s="43"/>
      <c r="B12" s="48" t="s">
        <v>174</v>
      </c>
      <c r="C12" s="51"/>
      <c r="D12" s="54"/>
      <c r="E12" s="57">
        <v>100000</v>
      </c>
      <c r="F12" s="12" t="s">
        <v>214</v>
      </c>
    </row>
    <row r="13" spans="1:6" ht="28.2" customHeight="1">
      <c r="A13" s="43"/>
      <c r="B13" s="48" t="s">
        <v>176</v>
      </c>
      <c r="C13" s="51"/>
      <c r="D13" s="54"/>
      <c r="E13" s="57">
        <v>15000</v>
      </c>
      <c r="F13" s="26" t="s">
        <v>216</v>
      </c>
    </row>
    <row r="14" spans="1:6" ht="28.2" customHeight="1">
      <c r="A14" s="43"/>
      <c r="B14" s="48" t="s">
        <v>177</v>
      </c>
      <c r="C14" s="51"/>
      <c r="D14" s="54"/>
      <c r="E14" s="57"/>
      <c r="F14" s="26"/>
    </row>
    <row r="15" spans="1:6" ht="28.2" customHeight="1">
      <c r="A15" s="43"/>
      <c r="B15" s="48" t="s">
        <v>178</v>
      </c>
      <c r="C15" s="51"/>
      <c r="D15" s="54"/>
      <c r="E15" s="57"/>
      <c r="F15" s="26"/>
    </row>
    <row r="16" spans="1:6" ht="28.2" customHeight="1">
      <c r="A16" s="43"/>
      <c r="B16" s="48" t="s">
        <v>101</v>
      </c>
      <c r="C16" s="51"/>
      <c r="D16" s="54"/>
      <c r="E16" s="57"/>
      <c r="F16" s="26"/>
    </row>
    <row r="17" spans="1:6" ht="28.2" customHeight="1">
      <c r="A17" s="43"/>
      <c r="B17" s="48" t="s">
        <v>103</v>
      </c>
      <c r="C17" s="51"/>
      <c r="D17" s="54"/>
      <c r="E17" s="57"/>
      <c r="F17" s="26"/>
    </row>
    <row r="18" spans="1:6" ht="28.2" customHeight="1">
      <c r="A18" s="43"/>
      <c r="B18" s="48" t="s">
        <v>179</v>
      </c>
      <c r="C18" s="51"/>
      <c r="D18" s="54"/>
      <c r="E18" s="57"/>
      <c r="F18" s="26"/>
    </row>
    <row r="19" spans="1:6" ht="28.2" customHeight="1">
      <c r="A19" s="43"/>
      <c r="B19" s="48" t="s">
        <v>180</v>
      </c>
      <c r="C19" s="51"/>
      <c r="D19" s="54"/>
      <c r="E19" s="57">
        <v>500000</v>
      </c>
      <c r="F19" s="26" t="s">
        <v>213</v>
      </c>
    </row>
    <row r="20" spans="1:6" ht="28.2" customHeight="1">
      <c r="A20" s="43"/>
      <c r="B20" s="48" t="s">
        <v>181</v>
      </c>
      <c r="C20" s="51"/>
      <c r="D20" s="54"/>
      <c r="E20" s="57"/>
      <c r="F20" s="26"/>
    </row>
    <row r="21" spans="1:6" ht="28.2" customHeight="1">
      <c r="A21" s="43"/>
      <c r="B21" s="48" t="s">
        <v>183</v>
      </c>
      <c r="C21" s="51"/>
      <c r="D21" s="54"/>
      <c r="E21" s="57"/>
      <c r="F21" s="26"/>
    </row>
    <row r="22" spans="1:6" ht="28.2" customHeight="1">
      <c r="A22" s="43"/>
      <c r="B22" s="48" t="s">
        <v>58</v>
      </c>
      <c r="C22" s="51"/>
      <c r="D22" s="54"/>
      <c r="E22" s="57">
        <v>500000</v>
      </c>
      <c r="F22" s="26" t="s">
        <v>212</v>
      </c>
    </row>
    <row r="23" spans="1:6" ht="28.2" customHeight="1">
      <c r="A23" s="43"/>
      <c r="B23" s="48" t="s">
        <v>184</v>
      </c>
      <c r="C23" s="51"/>
      <c r="D23" s="54"/>
      <c r="E23" s="57"/>
      <c r="F23" s="26"/>
    </row>
    <row r="24" spans="1:6" ht="28.2" customHeight="1">
      <c r="A24" s="43"/>
      <c r="B24" s="48" t="s">
        <v>185</v>
      </c>
      <c r="C24" s="51"/>
      <c r="D24" s="54"/>
      <c r="E24" s="57"/>
      <c r="F24" s="26"/>
    </row>
    <row r="25" spans="1:6" ht="28.2" customHeight="1">
      <c r="A25" s="43"/>
      <c r="B25" s="48" t="s">
        <v>186</v>
      </c>
      <c r="C25" s="51"/>
      <c r="D25" s="54"/>
      <c r="E25" s="57">
        <v>185000</v>
      </c>
      <c r="F25" s="13" t="s">
        <v>217</v>
      </c>
    </row>
    <row r="26" spans="1:6" ht="28.2" customHeight="1">
      <c r="A26" s="43"/>
      <c r="B26" s="48" t="s">
        <v>187</v>
      </c>
      <c r="C26" s="51"/>
      <c r="D26" s="54"/>
      <c r="E26" s="57">
        <v>500000</v>
      </c>
      <c r="F26" s="26" t="s">
        <v>182</v>
      </c>
    </row>
    <row r="27" spans="1:6" ht="28.2" customHeight="1">
      <c r="A27" s="44" t="s">
        <v>5</v>
      </c>
      <c r="B27" s="49"/>
      <c r="C27" s="49"/>
      <c r="D27" s="55"/>
      <c r="E27" s="57">
        <v>800000</v>
      </c>
      <c r="F27" s="59">
        <f>E27/E6</f>
        <v>0.30769230769230771</v>
      </c>
    </row>
    <row r="28" spans="1:6" ht="28.2" customHeight="1">
      <c r="A28" s="45" t="s">
        <v>45</v>
      </c>
      <c r="B28" s="50"/>
      <c r="C28" s="50"/>
      <c r="D28" s="56"/>
      <c r="E28" s="57">
        <f>E27+E11</f>
        <v>2600000</v>
      </c>
      <c r="F28" s="26"/>
    </row>
    <row r="29" spans="1:6">
      <c r="E29" s="36" t="str">
        <f>IF(E28=E6,"ＯＫ","ちがうよ")</f>
        <v>ＯＫ</v>
      </c>
    </row>
  </sheetData>
  <mergeCells count="21">
    <mergeCell ref="A5:D5"/>
    <mergeCell ref="A6:D6"/>
    <mergeCell ref="A10:D10"/>
    <mergeCell ref="A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A27:D27"/>
    <mergeCell ref="A28:D28"/>
  </mergeCells>
  <phoneticPr fontId="20"/>
  <printOptions horizontalCentere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事業実績書</vt:lpstr>
      <vt:lpstr>収支決算書</vt:lpstr>
      <vt:lpstr>積立金使途実績</vt:lpstr>
      <vt:lpstr>集落協定活動実績報告</vt:lpstr>
      <vt:lpstr>多面的機能実績報告</vt:lpstr>
      <vt:lpstr>加算措置実績報告</vt:lpstr>
      <vt:lpstr>共同活動作業日誌</vt:lpstr>
      <vt:lpstr>事業実績書 (記載例)</vt:lpstr>
      <vt:lpstr>収支決算書 (記載例)</vt:lpstr>
      <vt:lpstr>積立金使途実績 (記載例)</vt:lpstr>
      <vt:lpstr>集落協定活動実績報告 (記載例)</vt:lpstr>
      <vt:lpstr>多面的機能実績報告 (記載例)</vt:lpstr>
      <vt:lpstr>加算措置実績報告 (記載例)</vt:lpstr>
      <vt:lpstr>共同活動作業日誌 (記載例)</vt:lpstr>
      <vt:lpstr>提出書類</vt:lpstr>
    </vt:vector>
  </TitlesOfParts>
  <Company>八尾町役場</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NOUR</dc:creator>
  <cp:lastModifiedBy>川合　智也</cp:lastModifiedBy>
  <cp:lastPrinted>2022-03-29T05:35:04Z</cp:lastPrinted>
  <dcterms:created xsi:type="dcterms:W3CDTF">2005-12-27T07:20:59Z</dcterms:created>
  <dcterms:modified xsi:type="dcterms:W3CDTF">2026-02-18T04:17:13Z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2026-02-18T04:17:13Z</vt:filetime>
  </property>
</Properties>
</file>