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19410" windowHeight="10560"/>
  </bookViews>
  <sheets>
    <sheet name="交付申請書（様式第１号）" sheetId="2" r:id="rId1"/>
    <sheet name="別紙１（様式第１号）太陽光発電設備" sheetId="8" r:id="rId2"/>
    <sheet name="別紙2（様式第１号）蓄電池" sheetId="5" r:id="rId3"/>
    <sheet name="別紙３　費用（見積）の内訳書" sheetId="6" r:id="rId4"/>
    <sheet name="（参考）費目説明" sheetId="7" r:id="rId5"/>
  </sheets>
  <definedNames>
    <definedName name="_xlnm.Print_Area" localSheetId="0">'交付申請書（様式第１号）'!$A$1:$H$67</definedName>
    <definedName name="_xlnm.Print_Area" localSheetId="1">'別紙１（様式第１号）太陽光発電設備'!$A$1:$H$34</definedName>
    <definedName name="_xlnm.Print_Area" localSheetId="2">'別紙2（様式第１号）蓄電池'!$A$1:$M$34</definedName>
    <definedName name="_xlnm.Print_Area" localSheetId="3">'別紙３　費用（見積）の内訳書'!$A$1:$F$36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9" i="8" l="1"/>
  <c r="F22" i="5" l="1"/>
  <c r="V21" i="5" s="1"/>
  <c r="V20" i="5" l="1"/>
  <c r="W21" i="5"/>
  <c r="D22" i="8" l="1"/>
  <c r="D22" i="2" s="1"/>
  <c r="F36" i="6"/>
  <c r="E36" i="6"/>
  <c r="F21" i="6"/>
  <c r="E21" i="6"/>
  <c r="D6" i="6"/>
  <c r="H9" i="5"/>
  <c r="I6" i="5"/>
  <c r="W20" i="5" s="1"/>
  <c r="D6" i="5"/>
  <c r="D33" i="8"/>
  <c r="D25" i="8"/>
  <c r="D23" i="2" s="1"/>
  <c r="E9" i="8"/>
  <c r="G6" i="8"/>
  <c r="B6" i="8"/>
  <c r="E25" i="2"/>
  <c r="G22" i="2"/>
  <c r="F31" i="5" l="1"/>
  <c r="G23" i="2"/>
  <c r="J24" i="8"/>
  <c r="F26" i="8" s="1"/>
  <c r="D24" i="2" s="1"/>
  <c r="E23" i="5" l="1"/>
  <c r="G24" i="2" s="1"/>
  <c r="E26" i="2" s="1"/>
</calcChain>
</file>

<file path=xl/sharedStrings.xml><?xml version="1.0" encoding="utf-8"?>
<sst xmlns="http://schemas.openxmlformats.org/spreadsheetml/2006/main" count="273" uniqueCount="192">
  <si>
    <t>事業を行うために直接必要な調査、測量、基本設計、実施設計、工事監理及び試験に要する経費をいう。</t>
  </si>
  <si>
    <t>（間接工事費）</t>
  </si>
  <si>
    <t>E-mail</t>
  </si>
  <si>
    <t>労務費</t>
  </si>
  <si>
    <t>6.　補助事業等により取得した財産は補助金の交付目的でのみ使用することとし、その目的に反して使用し、譲渡し、交換し、貸し付け、担保に供し、又は取壊し（廃棄を含む。）を行いません。目的に反した場合は、補助金を返還します。</t>
  </si>
  <si>
    <t>・</t>
  </si>
  <si>
    <t>円</t>
    <rPh sb="0" eb="1">
      <t>えん</t>
    </rPh>
    <phoneticPr fontId="2" type="Hiragana"/>
  </si>
  <si>
    <t>8.　富山市が行う申請内容に関する調査への回答や必要に応じて行う現地調査及び立入検査について協力します。</t>
  </si>
  <si>
    <t>補助金交付申請額※</t>
    <rPh sb="0" eb="3">
      <t>ほじょきん</t>
    </rPh>
    <rPh sb="3" eb="8">
      <t>こうふしん</t>
    </rPh>
    <phoneticPr fontId="2" type="Hiragana"/>
  </si>
  <si>
    <t>工事完了予定日</t>
  </si>
  <si>
    <t>％</t>
  </si>
  <si>
    <t>事業を行うために直接必要な諸給与、法定福利費、修繕維持費、事務用品費、通信交通費をいう</t>
  </si>
  <si>
    <t>名称</t>
  </si>
  <si>
    <t>付帯工事費</t>
  </si>
  <si>
    <t>パワーコンディショナのメーカー名・型番</t>
  </si>
  <si>
    <t>細分</t>
  </si>
  <si>
    <t>内容</t>
  </si>
  <si>
    <t>太陽光発電設備の最大出力(A)</t>
  </si>
  <si>
    <t>Ｅ－ｍａｉｌ</t>
  </si>
  <si>
    <t>削除禁止</t>
    <rPh sb="0" eb="4">
      <t>さくじ</t>
    </rPh>
    <phoneticPr fontId="2" type="Hiragana"/>
  </si>
  <si>
    <t>■太陽光発電設備</t>
  </si>
  <si>
    <t>(フリガナ)　</t>
  </si>
  <si>
    <t>業務費</t>
  </si>
  <si>
    <t>契約締結予定日</t>
  </si>
  <si>
    <t>※行が不足する場合は適宜追加してください。</t>
    <rPh sb="1" eb="2">
      <t>ギョウ</t>
    </rPh>
    <rPh sb="3" eb="5">
      <t>フソク</t>
    </rPh>
    <rPh sb="7" eb="9">
      <t>バアイ</t>
    </rPh>
    <rPh sb="10" eb="12">
      <t>テキギ</t>
    </rPh>
    <rPh sb="12" eb="14">
      <t>ツイカ</t>
    </rPh>
    <phoneticPr fontId="23"/>
  </si>
  <si>
    <r>
      <t xml:space="preserve">設置費用額（見積額）
</t>
    </r>
    <r>
      <rPr>
        <sz val="12"/>
        <color theme="1"/>
        <rFont val="BIZ UD明朝 Medium"/>
        <family val="1"/>
        <charset val="128"/>
      </rPr>
      <t>※補助対象経費分のみ。</t>
    </r>
    <rPh sb="0" eb="2">
      <t>セッチ</t>
    </rPh>
    <rPh sb="2" eb="4">
      <t>ヒヨウ</t>
    </rPh>
    <rPh sb="4" eb="5">
      <t>ガク</t>
    </rPh>
    <rPh sb="6" eb="8">
      <t>ミツモリ</t>
    </rPh>
    <rPh sb="8" eb="9">
      <t>ガク</t>
    </rPh>
    <rPh sb="12" eb="14">
      <t>ホジョ</t>
    </rPh>
    <rPh sb="14" eb="18">
      <t>タイショウケイヒ</t>
    </rPh>
    <rPh sb="18" eb="19">
      <t>ブン</t>
    </rPh>
    <phoneticPr fontId="23"/>
  </si>
  <si>
    <t>合計</t>
    <rPh sb="0" eb="2">
      <t>ゴウケイ</t>
    </rPh>
    <phoneticPr fontId="23"/>
  </si>
  <si>
    <t>その他（具体的に記載）</t>
    <rPh sb="2" eb="3">
      <t>タ</t>
    </rPh>
    <rPh sb="4" eb="7">
      <t>グタイテキ</t>
    </rPh>
    <rPh sb="8" eb="10">
      <t>キサイ</t>
    </rPh>
    <phoneticPr fontId="23"/>
  </si>
  <si>
    <t>本工事費</t>
  </si>
  <si>
    <t>（〒　　　-　　　　 ）
富山市</t>
  </si>
  <si>
    <t>測量及び試験費</t>
  </si>
  <si>
    <t>■蓄電池</t>
    <rPh sb="1" eb="4">
      <t>チクデンチ</t>
    </rPh>
    <phoneticPr fontId="23"/>
  </si>
  <si>
    <t>機械器具費</t>
  </si>
  <si>
    <t>1.　提出した書類の記載事項は、事実と相違ありません。</t>
  </si>
  <si>
    <t>※発電する電力量のうち、
自家消費する電力量が、
住宅の場合は30％以上、
事業所の場合は50％以上
であることが交付要件と
なります。</t>
  </si>
  <si>
    <t>現場管理費</t>
  </si>
  <si>
    <t>一般管理費</t>
  </si>
  <si>
    <t>共通仮設費</t>
  </si>
  <si>
    <t>（法人にあっては会社名・代表者の職名・氏名）</t>
  </si>
  <si>
    <t>直接経費</t>
  </si>
  <si>
    <t>（直接工事費）</t>
  </si>
  <si>
    <t>内容</t>
    <rPh sb="0" eb="2">
      <t>ナイヨウ</t>
    </rPh>
    <phoneticPr fontId="23"/>
  </si>
  <si>
    <t>材料費</t>
  </si>
  <si>
    <t>申請区分</t>
  </si>
  <si>
    <t>事業を行うために直接必要な現場経費であって、労務管理費、水道光熱費、消耗品費、通信交通費その他に要する費用をいう。</t>
  </si>
  <si>
    <t>工事費</t>
  </si>
  <si>
    <t>設備費</t>
  </si>
  <si>
    <t>金額（円）</t>
    <rPh sb="0" eb="2">
      <t>キンガク</t>
    </rPh>
    <rPh sb="3" eb="4">
      <t>エン</t>
    </rPh>
    <phoneticPr fontId="23"/>
  </si>
  <si>
    <t>金額（税抜）</t>
    <rPh sb="0" eb="2">
      <t>キンガク</t>
    </rPh>
    <rPh sb="3" eb="4">
      <t>ゼイ</t>
    </rPh>
    <rPh sb="4" eb="5">
      <t>ヌ</t>
    </rPh>
    <phoneticPr fontId="23"/>
  </si>
  <si>
    <t>円</t>
    <rPh sb="0" eb="1">
      <t>エン</t>
    </rPh>
    <phoneticPr fontId="23"/>
  </si>
  <si>
    <t>消費税</t>
    <rPh sb="0" eb="3">
      <t>ショウヒゼイ</t>
    </rPh>
    <phoneticPr fontId="23"/>
  </si>
  <si>
    <t>費目</t>
  </si>
  <si>
    <t>事業を行うために直接必要な設備及び機器の購入並びに購入物の運搬、調整、据付け等に要する経費をいう。</t>
  </si>
  <si>
    <t>区分</t>
  </si>
  <si>
    <t>9.　富山市暴力団排除条例に規定する暴力団員ではありません。また、暴力団もしくは暴力団員と密接な関係を有してません。</t>
  </si>
  <si>
    <t>事業を行うために直接必要な機器、設備又はシステム等にかかる調査、設計、製作、試験及び検証に要する経費をいう。</t>
  </si>
  <si>
    <t>蓄電容量（A）※１</t>
    <rPh sb="0" eb="4">
      <t>ちくで</t>
    </rPh>
    <phoneticPr fontId="2" type="Hiragana"/>
  </si>
  <si>
    <t>③ 機械の設置撤去及び仮道布設現道補修等に要する費用</t>
  </si>
  <si>
    <t>事業を行うために直接必要な建築用、小運搬用その他工事用機械器具の購入、借料、運搬、据付け、撤去、修繕及び製作に要する経費をいう。</t>
  </si>
  <si>
    <t>本工事費に付随する直接必要な工事に要する費用をいう。（必要最小限度の範囲とすること。）</t>
  </si>
  <si>
    <t>⑤ 交通の管理、安全施設に要する費用</t>
  </si>
  <si>
    <t>交付要綱別表第１の「別に定める蓄電池の仕様を満たすこと」について、上記蓄電池が該当することを確認しました。(左欄に「✓」を入れてください。)</t>
  </si>
  <si>
    <t>④ 技術管理に要する費用</t>
  </si>
  <si>
    <t>申請日　</t>
  </si>
  <si>
    <t>② 準備、後片付け整地等に要する費用</t>
  </si>
  <si>
    <t>① 事業を行うために直接必要な機械器具等の運搬、移動に要する費用</t>
  </si>
  <si>
    <t>事業を行うために直接必要な現場経費であって、次の費用をいう。</t>
  </si>
  <si>
    <t>④ 負担金（事業を行うために必要な経費を契約、協定等に基づき負担する経費）</t>
  </si>
  <si>
    <t>ＰＰＡ</t>
  </si>
  <si>
    <t>③ 機械経費（事業を行うために必要な機械の使用に要する経費（材料費、労務費を除く。））</t>
  </si>
  <si>
    <t>② 水道、光熱、電力料（事業を行うために必要な電力電灯使用料及び用水使用料）</t>
  </si>
  <si>
    <t>① 特許権使用料（契約に基づき使用する特許の使用料及び派出する技術者等に要する費用）</t>
  </si>
  <si>
    <t>事業を行うために直接必要とする経費であり、次の費用をいう。</t>
  </si>
  <si>
    <t>③上乗せ補助額</t>
  </si>
  <si>
    <t>本工事に直接必要な労務者に対する賃金等の人件費をいう。</t>
  </si>
  <si>
    <t>氏名</t>
  </si>
  <si>
    <t>月　 日</t>
    <rPh sb="0" eb="1">
      <t>がつ</t>
    </rPh>
    <rPh sb="3" eb="4">
      <t>にち</t>
    </rPh>
    <phoneticPr fontId="2" type="Hiragana"/>
  </si>
  <si>
    <t>事業を行うために直接必要な材料の購入費をいい、これに要する運搬費、保管料を含むものとする。</t>
  </si>
  <si>
    <t>補助対象経費</t>
    <rPh sb="0" eb="6">
      <t>ホジョタイショウケイヒ</t>
    </rPh>
    <phoneticPr fontId="23"/>
  </si>
  <si>
    <t>令和　　年　　月　　日</t>
  </si>
  <si>
    <t>千円未満切捨て</t>
  </si>
  <si>
    <t>※太陽光発電設備、蓄電池の共通経費については、任意の合理的な方法でそれぞれの内訳に配分してください。</t>
  </si>
  <si>
    <t>（１）太陽光発電設備 設置計画書（別紙１）
（２）太陽光モジュールのメーカー、型式（型番・品番）、容量等が確認できる書類
（３）パワーコンディショナーのメーカー、型式（型番・品番）、容量等が確認できる書類
（４）補助対象設備の設置に係る見積書の写し
（５）設置費用(見積)の内訳書（別紙３）
（６）設置場所及び付近の見取り図
（７）ＰＰＡ事業者が市税を滞納していないことを証する書類
※発行から３か月以内のもの。
（８）ＰＰＡ事業実施に係る承諾書（別紙５）
（９）補助金相当額が通常のサービス料金から控除されることが分かる書類
（10）（上乗せ補助を受ける場合）住宅所有者の世帯員全員の住民票　※発行から３か月以内で続柄、生年月日が分かるもの。
（11）その他、市が必要と認める書類</t>
  </si>
  <si>
    <t>年間発電想定量(B)</t>
  </si>
  <si>
    <t>※費目ごとの記入が困難な場合は、複数の項目を合算してください。</t>
    <rPh sb="1" eb="3">
      <t>ヒモク</t>
    </rPh>
    <rPh sb="6" eb="8">
      <t>キニュウ</t>
    </rPh>
    <phoneticPr fontId="23"/>
  </si>
  <si>
    <t>7.　事業に係る取得財産や経理関係書類等については、要綱等に基づき適切に整備保管、管理します。</t>
  </si>
  <si>
    <t>補助対象経費</t>
  </si>
  <si>
    <t>補助対象設備</t>
    <rPh sb="0" eb="6">
      <t>ほじょたい</t>
    </rPh>
    <phoneticPr fontId="2" type="Hiragana"/>
  </si>
  <si>
    <t>施工業者</t>
  </si>
  <si>
    <t>所在地</t>
  </si>
  <si>
    <t>工事着手予定日</t>
  </si>
  <si>
    <t>別紙２（様式第１号）</t>
  </si>
  <si>
    <t>太陽光発電設備　設置計画書</t>
    <rPh sb="0" eb="7">
      <t>たいようこうは</t>
    </rPh>
    <rPh sb="8" eb="13">
      <t>せっちけい</t>
    </rPh>
    <phoneticPr fontId="2" type="Hiragana"/>
  </si>
  <si>
    <t>様式第１号（第５条関係）</t>
  </si>
  <si>
    <t>　年度　富山市太陽光発電設備及び蓄電池導入促進補助金交付申請書</t>
  </si>
  <si>
    <t>上記の内容について確認し、誓約します。
（左欄に「✓」を入れてください）</t>
  </si>
  <si>
    <t>（宛先）富山市長</t>
  </si>
  <si>
    <t>施工業者
（太陽光発電設備と同じ場合は記入不要）</t>
  </si>
  <si>
    <t>申請者</t>
  </si>
  <si>
    <t>上乗せ補助申請の有無</t>
  </si>
  <si>
    <t>住所</t>
  </si>
  <si>
    <t>設置する</t>
    <rPh sb="0" eb="2">
      <t>せっち</t>
    </rPh>
    <phoneticPr fontId="2" type="Hiragana"/>
  </si>
  <si>
    <t>連絡先</t>
  </si>
  <si>
    <t>申請者との続柄</t>
  </si>
  <si>
    <t>電話番号</t>
  </si>
  <si>
    <t>生年月日</t>
  </si>
  <si>
    <t>　富山市太陽光発電設備及び蓄電池導入促進補助金の交付を受けたいので、同補助金交付要綱第５条の規定により、次のとおり申請します。</t>
  </si>
  <si>
    <t>1　補助対象設備と補助金交付申請額について</t>
  </si>
  <si>
    <t>ｋＷｈ</t>
  </si>
  <si>
    <t>補助対象設備を設置する建築物の所在地</t>
  </si>
  <si>
    <t>補助対象設備を設置する建築物の区分（新築/既築）</t>
  </si>
  <si>
    <t>①太陽光発電設備</t>
  </si>
  <si>
    <t>②蓄電池</t>
  </si>
  <si>
    <t>容量等</t>
  </si>
  <si>
    <t>ｋＷ</t>
  </si>
  <si>
    <t>円</t>
  </si>
  <si>
    <t>補助金交付申請額</t>
  </si>
  <si>
    <t>補助金交付申請額 合計（①＋②＋③）</t>
  </si>
  <si>
    <t>2 予定している工事請負事業者（工事施工会社、販売会社等）</t>
  </si>
  <si>
    <t>　　本申請に関する連絡先　　　　申請者本人</t>
  </si>
  <si>
    <t>会社名・所属</t>
  </si>
  <si>
    <t>担当者職名</t>
  </si>
  <si>
    <t>担当者氏名</t>
  </si>
  <si>
    <t>ＦＡＸ番号</t>
  </si>
  <si>
    <t>申請区分</t>
    <rPh sb="0" eb="4">
      <t>しんせい</t>
    </rPh>
    <phoneticPr fontId="2" type="Hiragana"/>
  </si>
  <si>
    <t>※市記載欄 No.
（申請者記入不要）</t>
  </si>
  <si>
    <t>補助対象設備を設置する
建築物の所在地</t>
  </si>
  <si>
    <t>富山市</t>
    <rPh sb="0" eb="3">
      <t>とやまし</t>
    </rPh>
    <phoneticPr fontId="2" type="Hiragana"/>
  </si>
  <si>
    <t>3 （上乗せ補助対象者のみ）住宅所有者の世帯構成員</t>
  </si>
  <si>
    <t>4 （PPA事業者のみ）電力を供給する住宅所有者に関する確認</t>
  </si>
  <si>
    <t>電力を供給する住宅所有者について富山市の市税の滞納がないこと等を確認しました。（左欄に「✓」を入れてください）</t>
  </si>
  <si>
    <t>誓約</t>
  </si>
  <si>
    <t>円(税抜き)</t>
  </si>
  <si>
    <t>私は、富山市太陽光発電設備及び蓄電池導入促進補助金の申請にあたって、下記の事項について誓約します。</t>
  </si>
  <si>
    <t>2.　再生可能エネルギー電気の利用の促進に関する特別措置法に基づく固定価格買取制度（FIT制度）の認定又はFIP（Feed in Premium）制度の認定を取得しません。</t>
  </si>
  <si>
    <t>3.　同一の補助対象設備について、他の補助金の交付を受けません。</t>
  </si>
  <si>
    <t>4.　市が実施する「チームとやまし」に登録します。</t>
  </si>
  <si>
    <t>メーカー名・パッケージ型番</t>
  </si>
  <si>
    <t>5.　補助金の交付決定後、交付要件に該当しない事実や、富山市太陽光発電設備及び蓄電池導入促進補助金交付要綱並びに補助金の手引き（以下「要綱等」という。）に反する不正等が発覚した場合は、補助金を返還します。</t>
  </si>
  <si>
    <t>10. その他、要綱等を熟読し、適切に補助事業を実施します。</t>
  </si>
  <si>
    <t>以下、添付書類</t>
  </si>
  <si>
    <t>②蓄電池（①の付帯設備として設置）</t>
  </si>
  <si>
    <t>年齢
(申請年度４月１日時点)</t>
  </si>
  <si>
    <t>（１）太陽光発電設備 設置計画書（別紙１）
（２）太陽光モジュールのメーカー、型式（型番・品番）、容量等が確認できる書類
(３) パワーコンディショナーのメーカー、型式（型番・品番）、容量等が確認できる書類
（４）補助対象設備の設置に係る見積書の写し
（５）設置費用(見積)の内訳書（別紙３）
（６）設置場所及び付近の見取り図
（７）市税を滞納していないことを証する書類　※発行から３か月以内のもの。
（８）（上乗せ補助を受ける場合）世帯員全員の住民票
※発行から３か月以内で続柄、生年月日が分かるもの。
（９）（法人の場合）登記事項証明書
※個人事業主の場合は事業を営んでいることを証する書類
（10）（法人の場合）役員等氏名一覧表（別紙４）
（11）その他、市が必要と認める書類</t>
  </si>
  <si>
    <t>（１）蓄電池 設置計画書（別紙２）
（２）蓄電池のメーカー、型式、容量等が確認できる書類
（３）補助対象設備の設置に係る見積書の写し
（４）設置費用(見積)の内訳書（別紙３）
（５）設置場所及び付近の見取り図
（６）その他、市が必要と認める書類</t>
  </si>
  <si>
    <t>１　申請者</t>
  </si>
  <si>
    <t>申請者氏名</t>
  </si>
  <si>
    <t>2 申請する補助事業</t>
  </si>
  <si>
    <t>代表者氏名</t>
  </si>
  <si>
    <t>太陽光モジュールのメーカー名・型番</t>
  </si>
  <si>
    <t>パワーコンディショナの出力</t>
  </si>
  <si>
    <t>蓄電池　設置計画書</t>
    <rPh sb="0" eb="3">
      <t>ちくでんち</t>
    </rPh>
    <rPh sb="4" eb="9">
      <t>せっちけい</t>
    </rPh>
    <phoneticPr fontId="2" type="Hiragana"/>
  </si>
  <si>
    <t>最大出力（A）</t>
  </si>
  <si>
    <t>※１ 補助額の算定にあたっては小数点以下切捨て</t>
  </si>
  <si>
    <t>※２太陽光発電設備及び付帯設備の購入費を記載してください。</t>
  </si>
  <si>
    <t>※3設置に係る工事費を記載してください。（蓄電池分は別紙２）</t>
  </si>
  <si>
    <t>合計</t>
  </si>
  <si>
    <t>【電力消費計画】</t>
  </si>
  <si>
    <t>年間売電想定量等</t>
  </si>
  <si>
    <t>自家消費想定割合（C）／（B）</t>
  </si>
  <si>
    <t>月　日</t>
    <rPh sb="0" eb="1">
      <t>がつ</t>
    </rPh>
    <rPh sb="2" eb="3">
      <t>にち</t>
    </rPh>
    <phoneticPr fontId="2" type="Hiragana"/>
  </si>
  <si>
    <t>設備購入費
※２</t>
  </si>
  <si>
    <t>連絡先(電話)</t>
  </si>
  <si>
    <t>太陽光モジュールの出力</t>
    <rPh sb="0" eb="3">
      <t>たいようこう</t>
    </rPh>
    <rPh sb="9" eb="11">
      <t>しゅつりょく</t>
    </rPh>
    <phoneticPr fontId="2" type="Hiragana"/>
  </si>
  <si>
    <t>工事費
※３</t>
  </si>
  <si>
    <t>千円未満
切り捨て</t>
  </si>
  <si>
    <t xml:space="preserve">　　　　　・
</t>
  </si>
  <si>
    <t>別紙１（様式第１号）</t>
  </si>
  <si>
    <t>太陽光発電設備</t>
  </si>
  <si>
    <t>補助金交付申請額
住宅：（A）×70,000円、上限350,000円
事業所：（A）×50,000円、上限1,500,000円</t>
  </si>
  <si>
    <t>年間自家消費想定量(C)</t>
  </si>
  <si>
    <t>※１小数点第二位以下切捨て</t>
  </si>
  <si>
    <t>蓄電池</t>
    <rPh sb="0" eb="3">
      <t>ちくでんち</t>
    </rPh>
    <phoneticPr fontId="2" type="Hiragana"/>
  </si>
  <si>
    <t>※３設置に係る工事費を記載してください。（太陽光発電設備分は別紙１）</t>
  </si>
  <si>
    <t>円(税抜)</t>
  </si>
  <si>
    <t>※２蓄電池及び付帯設備の購入費を記載してください。</t>
  </si>
  <si>
    <t>3　蓄電池の仕様について</t>
  </si>
  <si>
    <t>合計（B）</t>
  </si>
  <si>
    <t>　 （✅をしてください。） 　  　上記、工事請負事業者</t>
  </si>
  <si>
    <t>←計算用セル削除禁止</t>
    <rPh sb="1" eb="4">
      <t>けいさんよう</t>
    </rPh>
    <rPh sb="6" eb="10">
      <t>さくじ</t>
    </rPh>
    <phoneticPr fontId="2" type="Hiragana"/>
  </si>
  <si>
    <t>※ 申請区分が「住宅」：「（Ｂ）×１／３」又は「50,000円／ｋＷｈ」のいずれか少ない方で算出した金額か、上限額400,000円のいずれか少ない方
　 申請区分が「事業所」：
４，８００Ａｈ・セル相当のｋＷｈ未満の蓄電池の場合　「（Ｂ）×１／３」又は「50,000円／ｋＷｈ」のいずれか少ない方で算出した金額か、上限額1,500,000円のいずれか少ない方）
４，８００Ａｈ・セル相当のｋＷｈ以上の蓄電池の場合　「（Ｂ）×１／３」又は「63,000円／ｋＷｈ」のいずれか少ない方で算出した金額か、上限額1,890,000円のいずれか少ない方）</t>
  </si>
  <si>
    <t>4 別表第１（１）（３）の要件について</t>
  </si>
  <si>
    <t>蓄電池のｋＷｈあたりの価格</t>
  </si>
  <si>
    <t>円（工事費込み・税抜き）</t>
  </si>
  <si>
    <t>＜家庭用（２０ｋＷｈ未満）蓄電池の場合は１２．５ 万円／ｋＷｈ以下、
業務用（２０ｋＷｈ以上）蓄電池の場合は１１．９ 万円／ｋＷｈ以下（家庭用、業務用いずれも工事費込み・税抜き）を満たさない場合＞
条件を満たす価格の蓄電池がないことを下記の方法で確認しました。（該当する方法について、左欄に「✓」を入れてください。）</t>
  </si>
  <si>
    <t>２者以上から見積書を取得しました。</t>
  </si>
  <si>
    <t>販売事業者に対し、条件を満たす価格の蓄電池の調達ができないことを確認しました。</t>
  </si>
  <si>
    <t>別紙３　（様式第１号）</t>
    <rPh sb="0" eb="2">
      <t>ベッシ</t>
    </rPh>
    <rPh sb="5" eb="7">
      <t>ヨウシキ</t>
    </rPh>
    <rPh sb="7" eb="8">
      <t>ダイ</t>
    </rPh>
    <rPh sb="9" eb="10">
      <t>ゴウ</t>
    </rPh>
    <phoneticPr fontId="23"/>
  </si>
  <si>
    <t>設置費用(見積)の内訳書</t>
  </si>
  <si>
    <t>令和　　年　　月　　日</t>
    <rPh sb="0" eb="2">
      <t>レイワ</t>
    </rPh>
    <rPh sb="4" eb="5">
      <t>ネン</t>
    </rPh>
    <rPh sb="7" eb="8">
      <t>ガツ</t>
    </rPh>
    <rPh sb="10" eb="11">
      <t>ニチ</t>
    </rPh>
    <phoneticPr fontId="23"/>
  </si>
  <si>
    <t>本工事費
(直接工事費)</t>
  </si>
  <si>
    <t>本工事費
(間接工事費)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</si>
</sst>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m&quot;月&quot;d&quot;日&quot;;@"/>
    <numFmt numFmtId="178" formatCode="0_ "/>
    <numFmt numFmtId="179" formatCode="#,##0_ "/>
  </numFmts>
  <fonts count="26">
    <font>
      <sz val="11"/>
      <color theme="1"/>
      <name val="Yu Gothic"/>
      <family val="3"/>
      <scheme val="minor"/>
    </font>
    <font>
      <sz val="11"/>
      <color theme="1"/>
      <name val="ＭＳ Ｐゴシック"/>
      <family val="3"/>
    </font>
    <font>
      <sz val="6"/>
      <name val="游ゴシック"/>
      <family val="3"/>
    </font>
    <font>
      <sz val="12"/>
      <color rgb="FF000000"/>
      <name val="BIZ UD明朝 Medium"/>
      <family val="1"/>
    </font>
    <font>
      <sz val="12"/>
      <color rgb="FF000000"/>
      <name val="Times New Roman"/>
      <family val="1"/>
    </font>
    <font>
      <b/>
      <sz val="12"/>
      <color rgb="FF000000"/>
      <name val="BIZ UD明朝 Medium"/>
      <family val="1"/>
    </font>
    <font>
      <sz val="24"/>
      <color rgb="FF000000"/>
      <name val="Times New Roman"/>
      <family val="1"/>
    </font>
    <font>
      <sz val="11"/>
      <color rgb="FF000000"/>
      <name val="Yu Gothic"/>
      <family val="3"/>
      <scheme val="minor"/>
    </font>
    <font>
      <sz val="12"/>
      <color rgb="FF000000"/>
      <name val="BIZ UDP明朝 Medium"/>
      <family val="1"/>
    </font>
    <font>
      <sz val="16"/>
      <color rgb="FF000000"/>
      <name val="BIZ UDP明朝 Medium"/>
      <family val="1"/>
    </font>
    <font>
      <sz val="11"/>
      <color theme="1"/>
      <name val="Yu Gothic"/>
      <family val="3"/>
      <scheme val="minor"/>
    </font>
    <font>
      <sz val="12"/>
      <color theme="1"/>
      <name val="BIZ UDP明朝 Medium"/>
      <family val="1"/>
    </font>
    <font>
      <sz val="12"/>
      <color theme="1"/>
      <name val="BIZ UDPゴシック"/>
      <family val="3"/>
    </font>
    <font>
      <b/>
      <sz val="12"/>
      <color theme="1"/>
      <name val="BIZ UDPゴシック"/>
      <family val="3"/>
    </font>
    <font>
      <b/>
      <sz val="11"/>
      <color theme="1"/>
      <name val="BIZ UDP明朝 Medium"/>
      <family val="1"/>
    </font>
    <font>
      <sz val="12"/>
      <color theme="1"/>
      <name val="BIZ UD明朝 Medium"/>
      <family val="1"/>
    </font>
    <font>
      <b/>
      <sz val="11"/>
      <color theme="1"/>
      <name val="Yu Gothic"/>
      <family val="3"/>
      <scheme val="minor"/>
    </font>
    <font>
      <sz val="6"/>
      <name val="Yu Gothic"/>
      <family val="3"/>
      <scheme val="minor"/>
    </font>
    <font>
      <b/>
      <sz val="12"/>
      <color theme="1"/>
      <name val="BIZ UD明朝 Medium"/>
      <family val="1"/>
    </font>
    <font>
      <b/>
      <sz val="12"/>
      <color rgb="FFFF0000"/>
      <name val="BIZ UD明朝 Medium"/>
      <family val="1"/>
    </font>
    <font>
      <sz val="12"/>
      <color theme="0" tint="-0.499984740745262"/>
      <name val="BIZ UD明朝 Medium"/>
      <family val="1"/>
    </font>
    <font>
      <b/>
      <sz val="11"/>
      <color theme="1"/>
      <name val="ＭＳ Ｐゴシック"/>
      <family val="3"/>
    </font>
    <font>
      <sz val="9"/>
      <color theme="1"/>
      <name val="ＭＳ 明朝"/>
      <family val="1"/>
    </font>
    <font>
      <sz val="6"/>
      <name val="ＭＳ Ｐゴシック"/>
      <family val="2"/>
    </font>
    <font>
      <sz val="12"/>
      <color theme="1"/>
      <name val="BIZ UD明朝 Medium"/>
      <family val="1"/>
      <charset val="128"/>
    </font>
    <font>
      <sz val="18"/>
      <name val="Yu Gothic"/>
      <family val="3"/>
      <charset val="128"/>
      <scheme val="minor"/>
    </font>
  </fonts>
  <fills count="6">
    <fill>
      <patternFill patternType="none"/>
    </fill>
    <fill>
      <patternFill patternType="gray125"/>
    </fill>
    <fill>
      <patternFill patternType="solid">
        <fgColor rgb="FFFFFFBE"/>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25">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rgb="FF000000"/>
      </top>
      <bottom/>
      <diagonal/>
    </border>
    <border>
      <left/>
      <right style="thin">
        <color auto="1"/>
      </right>
      <top style="medium">
        <color indexed="64"/>
      </top>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top/>
      <bottom style="medium">
        <color indexed="64"/>
      </bottom>
      <diagonal/>
    </border>
    <border>
      <left style="thin">
        <color rgb="FF000000"/>
      </left>
      <right/>
      <top style="medium">
        <color indexed="64"/>
      </top>
      <bottom/>
      <diagonal/>
    </border>
    <border>
      <left/>
      <right/>
      <top style="thin">
        <color auto="1"/>
      </top>
      <bottom/>
      <diagonal/>
    </border>
    <border>
      <left/>
      <right/>
      <top style="thin">
        <color auto="1"/>
      </top>
      <bottom style="thin">
        <color auto="1"/>
      </bottom>
      <diagonal/>
    </border>
    <border>
      <left/>
      <right/>
      <top style="medium">
        <color indexed="64"/>
      </top>
      <bottom style="thin">
        <color auto="1"/>
      </bottom>
      <diagonal/>
    </border>
    <border>
      <left style="thin">
        <color rgb="FF000000"/>
      </left>
      <right/>
      <top style="medium">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style="medium">
        <color indexed="64"/>
      </bottom>
      <diagonal/>
    </border>
    <border>
      <left/>
      <right/>
      <top style="medium">
        <color indexed="64"/>
      </top>
      <bottom/>
      <diagonal/>
    </border>
    <border>
      <left/>
      <right style="thin">
        <color auto="1"/>
      </right>
      <top style="thin">
        <color rgb="FF000000"/>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style="thin">
        <color auto="1"/>
      </left>
      <right/>
      <top style="thin">
        <color rgb="FF000000"/>
      </top>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style="thin">
        <color rgb="FF000000"/>
      </top>
      <bottom style="medium">
        <color indexed="64"/>
      </bottom>
      <diagonal/>
    </border>
    <border>
      <left style="thin">
        <color rgb="FF000000"/>
      </left>
      <right/>
      <top/>
      <bottom style="thin">
        <color auto="1"/>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auto="1"/>
      </top>
      <bottom style="thin">
        <color auto="1"/>
      </bottom>
      <diagonal/>
    </border>
    <border>
      <left style="thin">
        <color auto="1"/>
      </left>
      <right/>
      <top/>
      <bottom/>
      <diagonal/>
    </border>
    <border>
      <left style="medium">
        <color auto="1"/>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medium">
        <color indexed="64"/>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bottom style="medium">
        <color auto="1"/>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medium">
        <color auto="1"/>
      </bottom>
      <diagonal/>
    </border>
    <border>
      <left style="thin">
        <color rgb="FF000000"/>
      </left>
      <right/>
      <top style="thin">
        <color rgb="FF000000"/>
      </top>
      <bottom style="medium">
        <color auto="1"/>
      </bottom>
      <diagonal/>
    </border>
    <border>
      <left style="thin">
        <color indexed="64"/>
      </left>
      <right/>
      <top style="medium">
        <color indexed="64"/>
      </top>
      <bottom/>
      <diagonal/>
    </border>
    <border>
      <left style="thin">
        <color indexed="64"/>
      </left>
      <right/>
      <top style="thin">
        <color auto="1"/>
      </top>
      <bottom style="thin">
        <color auto="1"/>
      </bottom>
      <diagonal/>
    </border>
    <border>
      <left style="thin">
        <color indexed="64"/>
      </left>
      <right/>
      <top/>
      <bottom style="medium">
        <color indexed="64"/>
      </bottom>
      <diagonal/>
    </border>
    <border>
      <left/>
      <right style="thin">
        <color auto="1"/>
      </right>
      <top style="thin">
        <color rgb="FF000000"/>
      </top>
      <bottom style="medium">
        <color auto="1"/>
      </bottom>
      <diagonal/>
    </border>
    <border>
      <left/>
      <right style="medium">
        <color auto="1"/>
      </right>
      <top style="medium">
        <color indexed="64"/>
      </top>
      <bottom style="medium">
        <color indexed="64"/>
      </bottom>
      <diagonal/>
    </border>
    <border>
      <left style="thin">
        <color auto="1"/>
      </left>
      <right/>
      <top/>
      <bottom style="medium">
        <color indexed="64"/>
      </bottom>
      <diagonal/>
    </border>
    <border>
      <left/>
      <right/>
      <top style="thin">
        <color auto="1"/>
      </top>
      <bottom style="medium">
        <color indexed="64"/>
      </bottom>
      <diagonal/>
    </border>
    <border>
      <left/>
      <right/>
      <top style="thin">
        <color auto="1"/>
      </top>
      <bottom style="medium">
        <color auto="1"/>
      </bottom>
      <diagonal/>
    </border>
    <border>
      <left style="thin">
        <color auto="1"/>
      </left>
      <right/>
      <top style="medium">
        <color indexed="64"/>
      </top>
      <bottom/>
      <diagonal/>
    </border>
    <border>
      <left/>
      <right style="medium">
        <color indexed="64"/>
      </right>
      <top style="medium">
        <color auto="1"/>
      </top>
      <bottom style="thin">
        <color auto="1"/>
      </bottom>
      <diagonal/>
    </border>
    <border>
      <left/>
      <right style="medium">
        <color indexed="64"/>
      </right>
      <top/>
      <bottom/>
      <diagonal/>
    </border>
    <border>
      <left/>
      <right style="medium">
        <color indexed="64"/>
      </right>
      <top style="thin">
        <color auto="1"/>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10" fillId="0" borderId="0" applyFont="0" applyFill="0" applyBorder="0" applyAlignment="0" applyProtection="0">
      <alignment vertical="center"/>
    </xf>
  </cellStyleXfs>
  <cellXfs count="321">
    <xf numFmtId="0" fontId="0" fillId="0" borderId="0" xfId="0"/>
    <xf numFmtId="0" fontId="0" fillId="0" borderId="0" xfId="0" applyAlignment="1">
      <alignment horizontal="center" vertical="center"/>
    </xf>
    <xf numFmtId="0" fontId="4" fillId="0" borderId="0" xfId="0" applyFont="1" applyAlignment="1">
      <alignment horizontal="justify"/>
    </xf>
    <xf numFmtId="0" fontId="5"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3"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3" fillId="0" borderId="0" xfId="0" applyFont="1" applyAlignment="1">
      <alignment horizontal="left" vertical="center"/>
    </xf>
    <xf numFmtId="0" fontId="3" fillId="2" borderId="9" xfId="0" applyFont="1" applyFill="1" applyBorder="1" applyAlignment="1">
      <alignment horizontal="justify" vertical="top" wrapText="1"/>
    </xf>
    <xf numFmtId="0" fontId="3" fillId="2" borderId="10" xfId="0" applyFont="1" applyFill="1" applyBorder="1" applyAlignment="1">
      <alignment horizontal="justify" vertical="top" wrapText="1"/>
    </xf>
    <xf numFmtId="0" fontId="3" fillId="2" borderId="11" xfId="0" applyFont="1" applyFill="1" applyBorder="1" applyAlignment="1">
      <alignment horizontal="justify" vertical="top" wrapText="1"/>
    </xf>
    <xf numFmtId="0" fontId="3" fillId="2" borderId="9" xfId="0" applyFont="1" applyFill="1" applyBorder="1" applyAlignment="1">
      <alignment horizontal="center" vertical="center" wrapText="1"/>
    </xf>
    <xf numFmtId="0" fontId="3" fillId="0" borderId="10" xfId="0" applyFont="1" applyBorder="1" applyAlignment="1">
      <alignment vertical="top" wrapText="1"/>
    </xf>
    <xf numFmtId="0" fontId="3" fillId="0" borderId="11" xfId="0" applyFont="1" applyBorder="1" applyAlignment="1">
      <alignment vertical="top" wrapText="1"/>
    </xf>
    <xf numFmtId="0" fontId="6" fillId="0" borderId="12" xfId="0" applyFont="1" applyBorder="1" applyAlignment="1">
      <alignment horizontal="center" vertical="center" wrapText="1"/>
    </xf>
    <xf numFmtId="0" fontId="3" fillId="0" borderId="0" xfId="0" applyFont="1" applyBorder="1" applyAlignment="1">
      <alignment horizontal="left" vertical="center"/>
    </xf>
    <xf numFmtId="0" fontId="3" fillId="2" borderId="14" xfId="0" applyFont="1" applyFill="1" applyBorder="1" applyAlignment="1">
      <alignment vertical="center" wrapText="1"/>
    </xf>
    <xf numFmtId="0" fontId="3" fillId="2" borderId="14" xfId="0" applyFont="1" applyFill="1" applyBorder="1" applyAlignment="1">
      <alignment horizontal="center" vertical="center" wrapText="1"/>
    </xf>
    <xf numFmtId="176" fontId="3" fillId="3" borderId="13" xfId="0" applyNumberFormat="1" applyFont="1" applyFill="1" applyBorder="1" applyAlignment="1">
      <alignment horizontal="right" vertical="center" wrapText="1"/>
    </xf>
    <xf numFmtId="38" fontId="3" fillId="3" borderId="13" xfId="2" applyFont="1" applyFill="1" applyBorder="1" applyAlignment="1">
      <alignment horizontal="right"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vertical="center" wrapText="1"/>
    </xf>
    <xf numFmtId="0" fontId="3" fillId="3" borderId="24" xfId="0" applyFont="1" applyFill="1" applyBorder="1" applyAlignment="1">
      <alignment horizontal="left" vertical="center" wrapText="1"/>
    </xf>
    <xf numFmtId="0" fontId="0" fillId="4" borderId="14" xfId="0" applyFill="1" applyBorder="1"/>
    <xf numFmtId="0" fontId="3" fillId="3" borderId="32"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0" fillId="0" borderId="0" xfId="0" applyAlignment="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178" fontId="3" fillId="3" borderId="0" xfId="0" applyNumberFormat="1" applyFont="1" applyFill="1" applyBorder="1" applyAlignment="1">
      <alignment vertical="center" wrapText="1"/>
    </xf>
    <xf numFmtId="0" fontId="3" fillId="0" borderId="62" xfId="0" applyFont="1" applyFill="1" applyBorder="1" applyAlignment="1">
      <alignment vertical="center" wrapText="1"/>
    </xf>
    <xf numFmtId="0" fontId="3" fillId="0" borderId="63" xfId="0" applyFont="1" applyFill="1" applyBorder="1" applyAlignment="1">
      <alignment vertical="center" wrapText="1"/>
    </xf>
    <xf numFmtId="0" fontId="3" fillId="0" borderId="59" xfId="0" applyFont="1" applyFill="1" applyBorder="1" applyAlignment="1">
      <alignment vertical="center" wrapText="1"/>
    </xf>
    <xf numFmtId="0" fontId="11" fillId="3" borderId="50" xfId="0" applyFont="1" applyFill="1" applyBorder="1" applyAlignment="1">
      <alignment vertical="center"/>
    </xf>
    <xf numFmtId="0" fontId="3" fillId="0" borderId="0" xfId="0" applyFont="1" applyFill="1" applyBorder="1" applyAlignment="1">
      <alignment vertical="center" wrapText="1"/>
    </xf>
    <xf numFmtId="0" fontId="3" fillId="0" borderId="23" xfId="0" applyFont="1" applyBorder="1" applyAlignment="1">
      <alignment horizontal="justify" vertical="center" wrapText="1"/>
    </xf>
    <xf numFmtId="0" fontId="3" fillId="0" borderId="66" xfId="0" applyFont="1" applyBorder="1" applyAlignment="1">
      <alignment horizontal="left" vertical="center" wrapText="1"/>
    </xf>
    <xf numFmtId="0" fontId="3" fillId="0" borderId="79" xfId="0" applyFont="1" applyBorder="1" applyAlignment="1">
      <alignment horizontal="left" vertical="center" wrapText="1"/>
    </xf>
    <xf numFmtId="0" fontId="8" fillId="0" borderId="53" xfId="0" applyFont="1" applyBorder="1" applyAlignment="1">
      <alignment horizontal="left" vertical="center" wrapText="1"/>
    </xf>
    <xf numFmtId="0" fontId="3" fillId="2" borderId="80" xfId="0" applyFont="1" applyFill="1" applyBorder="1" applyAlignment="1">
      <alignment horizontal="center" vertical="center" wrapText="1"/>
    </xf>
    <xf numFmtId="0" fontId="3" fillId="0" borderId="82" xfId="0" applyFont="1" applyBorder="1" applyAlignment="1">
      <alignment vertical="center" wrapText="1"/>
    </xf>
    <xf numFmtId="0" fontId="3" fillId="0" borderId="83" xfId="0" applyFont="1" applyBorder="1" applyAlignment="1">
      <alignment vertical="center" wrapText="1"/>
    </xf>
    <xf numFmtId="0" fontId="3" fillId="0" borderId="84" xfId="0" applyFont="1" applyBorder="1" applyAlignment="1">
      <alignment vertical="center" wrapText="1"/>
    </xf>
    <xf numFmtId="38" fontId="3" fillId="3" borderId="85" xfId="2" applyFont="1" applyFill="1" applyBorder="1" applyAlignment="1">
      <alignment vertical="center" wrapText="1"/>
    </xf>
    <xf numFmtId="38" fontId="3" fillId="0" borderId="0" xfId="2" applyFont="1" applyAlignment="1">
      <alignment vertical="center" wrapText="1"/>
    </xf>
    <xf numFmtId="0" fontId="7" fillId="0" borderId="51" xfId="0" applyFont="1" applyBorder="1" applyAlignment="1">
      <alignment vertical="center" wrapText="1"/>
    </xf>
    <xf numFmtId="0" fontId="7" fillId="0" borderId="0" xfId="0" applyFont="1" applyBorder="1" applyAlignment="1">
      <alignment vertical="center" wrapText="1"/>
    </xf>
    <xf numFmtId="0" fontId="3" fillId="0" borderId="0" xfId="0" applyFont="1" applyAlignment="1">
      <alignment vertical="center" wrapText="1"/>
    </xf>
    <xf numFmtId="0" fontId="0" fillId="4" borderId="14" xfId="0" applyFill="1" applyBorder="1" applyAlignment="1">
      <alignment vertical="center"/>
    </xf>
    <xf numFmtId="0" fontId="3" fillId="0" borderId="89" xfId="0" applyFont="1" applyBorder="1" applyAlignment="1">
      <alignment horizontal="left" vertical="center" wrapText="1"/>
    </xf>
    <xf numFmtId="0" fontId="3" fillId="0" borderId="73" xfId="0" applyFont="1" applyBorder="1" applyAlignment="1">
      <alignment horizontal="justify" vertical="center" wrapText="1"/>
    </xf>
    <xf numFmtId="0" fontId="3" fillId="0" borderId="90" xfId="0" applyFont="1" applyBorder="1" applyAlignment="1">
      <alignment horizontal="center" vertical="center" wrapText="1"/>
    </xf>
    <xf numFmtId="0" fontId="3" fillId="0" borderId="0" xfId="0" applyFont="1" applyAlignment="1">
      <alignment horizontal="center" vertical="center" wrapText="1"/>
    </xf>
    <xf numFmtId="38" fontId="12" fillId="3" borderId="0" xfId="2" applyFont="1" applyFill="1" applyAlignment="1">
      <alignment vertical="center"/>
    </xf>
    <xf numFmtId="0" fontId="13" fillId="0" borderId="0" xfId="0" applyFont="1" applyAlignment="1">
      <alignment vertical="center"/>
    </xf>
    <xf numFmtId="38" fontId="0" fillId="0" borderId="0" xfId="2" applyFont="1" applyAlignment="1">
      <alignment vertical="center"/>
    </xf>
    <xf numFmtId="0" fontId="14" fillId="0" borderId="0" xfId="0" applyFont="1" applyAlignment="1">
      <alignment vertical="center" wrapText="1"/>
    </xf>
    <xf numFmtId="0" fontId="0" fillId="0" borderId="0" xfId="0"/>
    <xf numFmtId="0" fontId="3" fillId="0" borderId="0" xfId="0" applyFont="1" applyFill="1" applyBorder="1" applyAlignment="1">
      <alignment horizontal="center" vertical="center" wrapText="1"/>
    </xf>
    <xf numFmtId="0" fontId="3" fillId="0" borderId="111" xfId="0" applyFont="1" applyBorder="1" applyAlignment="1">
      <alignment vertical="center" wrapText="1"/>
    </xf>
    <xf numFmtId="38" fontId="16" fillId="0" borderId="0" xfId="2" applyFont="1" applyAlignment="1">
      <alignment horizontal="center" vertical="center"/>
    </xf>
    <xf numFmtId="0" fontId="15" fillId="0" borderId="0" xfId="1" applyFont="1" applyAlignment="1">
      <alignment vertical="center"/>
    </xf>
    <xf numFmtId="0" fontId="15" fillId="0" borderId="0" xfId="1" applyFont="1">
      <alignment vertical="center"/>
    </xf>
    <xf numFmtId="20" fontId="18" fillId="0" borderId="0" xfId="1" applyNumberFormat="1" applyFont="1" applyAlignment="1">
      <alignment vertical="top"/>
    </xf>
    <xf numFmtId="0" fontId="18" fillId="0" borderId="0" xfId="1" applyFont="1" applyAlignment="1">
      <alignment vertical="center"/>
    </xf>
    <xf numFmtId="0" fontId="18" fillId="0" borderId="0" xfId="1" applyFont="1" applyBorder="1" applyAlignment="1">
      <alignment horizontal="left" vertical="center"/>
    </xf>
    <xf numFmtId="0" fontId="15" fillId="0" borderId="14" xfId="1" applyFont="1" applyBorder="1" applyAlignment="1">
      <alignment horizontal="center" vertical="center"/>
    </xf>
    <xf numFmtId="0" fontId="15" fillId="0" borderId="14" xfId="1" applyFont="1" applyBorder="1" applyAlignment="1">
      <alignment horizontal="justify" vertical="center"/>
    </xf>
    <xf numFmtId="0" fontId="15" fillId="0" borderId="0" xfId="1" applyFont="1" applyBorder="1" applyAlignment="1">
      <alignment horizontal="justify" vertical="center"/>
    </xf>
    <xf numFmtId="0" fontId="19" fillId="0" borderId="0" xfId="1" applyFont="1" applyAlignment="1">
      <alignment horizontal="left" vertical="center"/>
    </xf>
    <xf numFmtId="0" fontId="18" fillId="0" borderId="0" xfId="1" applyFont="1" applyBorder="1" applyAlignment="1">
      <alignment horizontal="center" vertical="center"/>
    </xf>
    <xf numFmtId="0" fontId="15" fillId="0" borderId="0" xfId="1" applyFont="1" applyBorder="1" applyAlignment="1">
      <alignment vertical="center"/>
    </xf>
    <xf numFmtId="0" fontId="15" fillId="0" borderId="0" xfId="1" applyFont="1" applyAlignment="1">
      <alignment horizontal="left"/>
    </xf>
    <xf numFmtId="0" fontId="15" fillId="0" borderId="0" xfId="1" applyFont="1" applyAlignment="1">
      <alignment horizontal="right"/>
    </xf>
    <xf numFmtId="0" fontId="18" fillId="0" borderId="0" xfId="1" applyFont="1" applyBorder="1">
      <alignment vertical="center"/>
    </xf>
    <xf numFmtId="179" fontId="15" fillId="0" borderId="14" xfId="1" applyNumberFormat="1" applyFont="1" applyBorder="1" applyAlignment="1">
      <alignment horizontal="right" vertical="center"/>
    </xf>
    <xf numFmtId="179" fontId="15" fillId="5" borderId="14" xfId="1" applyNumberFormat="1" applyFont="1" applyFill="1" applyBorder="1" applyAlignment="1">
      <alignment horizontal="right" vertical="center"/>
    </xf>
    <xf numFmtId="0" fontId="15" fillId="0" borderId="0" xfId="1" applyFont="1" applyBorder="1">
      <alignment vertical="center"/>
    </xf>
    <xf numFmtId="0" fontId="18" fillId="0" borderId="24" xfId="1" applyFont="1" applyBorder="1">
      <alignment vertical="center"/>
    </xf>
    <xf numFmtId="0" fontId="20" fillId="0" borderId="0" xfId="0" applyFont="1" applyAlignment="1">
      <alignment horizontal="right"/>
    </xf>
    <xf numFmtId="0" fontId="1" fillId="0" borderId="0" xfId="1" applyAlignment="1">
      <alignment vertical="center" wrapText="1"/>
    </xf>
    <xf numFmtId="0" fontId="1" fillId="0" borderId="0" xfId="1">
      <alignment vertical="center"/>
    </xf>
    <xf numFmtId="0" fontId="21" fillId="0" borderId="0" xfId="1" applyFont="1">
      <alignment vertical="center"/>
    </xf>
    <xf numFmtId="0" fontId="22" fillId="0" borderId="121" xfId="1" applyFont="1" applyBorder="1" applyAlignment="1">
      <alignment horizontal="center" vertical="center" wrapText="1"/>
    </xf>
    <xf numFmtId="0" fontId="22" fillId="0" borderId="124" xfId="1" applyFont="1" applyBorder="1" applyAlignment="1">
      <alignment horizontal="justify" vertical="center" wrapText="1"/>
    </xf>
    <xf numFmtId="0" fontId="22" fillId="0" borderId="38" xfId="1" applyFont="1" applyBorder="1" applyAlignment="1">
      <alignment horizontal="center" vertical="center" wrapText="1"/>
    </xf>
    <xf numFmtId="0" fontId="22" fillId="0" borderId="115" xfId="1" applyFont="1" applyBorder="1" applyAlignment="1">
      <alignment horizontal="justify" vertical="center" wrapText="1"/>
    </xf>
    <xf numFmtId="0" fontId="1" fillId="0" borderId="115" xfId="1" applyBorder="1" applyAlignment="1">
      <alignment vertical="top" wrapText="1"/>
    </xf>
    <xf numFmtId="0" fontId="1" fillId="0" borderId="74" xfId="1" applyBorder="1" applyAlignment="1">
      <alignment vertical="top" wrapText="1"/>
    </xf>
    <xf numFmtId="0" fontId="22" fillId="0" borderId="74" xfId="1" applyFont="1" applyBorder="1" applyAlignment="1">
      <alignment horizontal="justify" vertical="center" wrapText="1"/>
    </xf>
    <xf numFmtId="0" fontId="3" fillId="0" borderId="0" xfId="0" applyFont="1" applyBorder="1" applyAlignment="1">
      <alignment horizontal="left" vertical="center"/>
    </xf>
    <xf numFmtId="0" fontId="5" fillId="2" borderId="21" xfId="0" applyFont="1" applyFill="1" applyBorder="1" applyAlignment="1">
      <alignment horizontal="justify" vertical="center" wrapText="1"/>
    </xf>
    <xf numFmtId="0" fontId="5" fillId="2" borderId="25" xfId="0" applyFont="1" applyFill="1" applyBorder="1" applyAlignment="1">
      <alignment horizontal="justify" vertical="center" wrapText="1"/>
    </xf>
    <xf numFmtId="0" fontId="5" fillId="2" borderId="38" xfId="0" applyFont="1" applyFill="1" applyBorder="1" applyAlignment="1">
      <alignment horizontal="justify" vertical="center" wrapText="1"/>
    </xf>
    <xf numFmtId="0" fontId="3" fillId="0" borderId="14"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center" vertical="top" wrapText="1"/>
    </xf>
    <xf numFmtId="0" fontId="3" fillId="0" borderId="20" xfId="0" applyFont="1" applyBorder="1" applyAlignment="1">
      <alignment horizontal="justify" vertical="top" wrapText="1"/>
    </xf>
    <xf numFmtId="0" fontId="3" fillId="0" borderId="37" xfId="0" applyFont="1" applyBorder="1" applyAlignment="1">
      <alignment horizontal="justify" vertical="top" wrapText="1"/>
    </xf>
    <xf numFmtId="0" fontId="3" fillId="2" borderId="21" xfId="0" applyFont="1" applyFill="1" applyBorder="1" applyAlignment="1">
      <alignment horizontal="justify" vertical="center" wrapText="1"/>
    </xf>
    <xf numFmtId="0" fontId="3" fillId="2" borderId="25" xfId="0" applyFont="1" applyFill="1" applyBorder="1" applyAlignment="1">
      <alignment horizontal="justify" vertical="center" wrapText="1"/>
    </xf>
    <xf numFmtId="0" fontId="3" fillId="2" borderId="38" xfId="0" applyFont="1" applyFill="1" applyBorder="1" applyAlignment="1">
      <alignment horizontal="justify" vertical="center" wrapText="1"/>
    </xf>
    <xf numFmtId="0" fontId="5" fillId="0" borderId="13" xfId="0" applyFont="1" applyBorder="1" applyAlignment="1">
      <alignment horizontal="center" vertical="top" wrapText="1"/>
    </xf>
    <xf numFmtId="0" fontId="5" fillId="0" borderId="16" xfId="0" applyFont="1" applyBorder="1" applyAlignment="1">
      <alignment horizontal="center" vertical="top" wrapText="1"/>
    </xf>
    <xf numFmtId="0" fontId="5" fillId="0" borderId="24" xfId="0" applyFont="1" applyBorder="1" applyAlignment="1">
      <alignment horizontal="center" vertical="top" wrapText="1"/>
    </xf>
    <xf numFmtId="0" fontId="3" fillId="0" borderId="14" xfId="0" applyFont="1" applyBorder="1" applyAlignment="1">
      <alignment horizontal="center" vertical="top" wrapText="1"/>
    </xf>
    <xf numFmtId="0" fontId="3" fillId="0" borderId="14" xfId="0" applyFont="1" applyBorder="1" applyAlignment="1">
      <alignment horizontal="justify" vertical="top" wrapText="1"/>
    </xf>
    <xf numFmtId="0" fontId="3" fillId="0" borderId="36" xfId="0" applyFont="1" applyBorder="1" applyAlignment="1">
      <alignment horizontal="justify" vertical="top" wrapText="1"/>
    </xf>
    <xf numFmtId="0" fontId="8" fillId="0" borderId="20" xfId="0" applyFont="1" applyBorder="1" applyAlignment="1">
      <alignment horizontal="center" shrinkToFit="1"/>
    </xf>
    <xf numFmtId="0" fontId="8" fillId="0" borderId="37" xfId="0" applyFont="1" applyBorder="1" applyAlignment="1">
      <alignment horizontal="center" shrinkToFit="1"/>
    </xf>
    <xf numFmtId="0" fontId="3" fillId="2" borderId="1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14" xfId="0" applyFont="1" applyBorder="1" applyAlignment="1">
      <alignment horizontal="center" shrinkToFit="1"/>
    </xf>
    <xf numFmtId="0" fontId="3" fillId="2" borderId="14" xfId="0" applyFont="1" applyFill="1" applyBorder="1" applyAlignment="1">
      <alignment horizontal="justify" vertical="top" wrapText="1"/>
    </xf>
    <xf numFmtId="0" fontId="11" fillId="0" borderId="14" xfId="0" applyFont="1" applyBorder="1" applyAlignment="1">
      <alignment horizontal="center" shrinkToFit="1"/>
    </xf>
    <xf numFmtId="0" fontId="11" fillId="0" borderId="36" xfId="0" applyFont="1" applyBorder="1" applyAlignment="1">
      <alignment horizontal="center" shrinkToFit="1"/>
    </xf>
    <xf numFmtId="0" fontId="3" fillId="2"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7" xfId="0" applyFont="1" applyFill="1" applyBorder="1" applyAlignment="1">
      <alignment horizontal="center" vertical="center" wrapText="1"/>
    </xf>
    <xf numFmtId="38" fontId="3" fillId="3" borderId="30" xfId="2" applyFont="1" applyFill="1" applyBorder="1" applyAlignment="1">
      <alignment horizontal="right" vertical="center" wrapText="1"/>
    </xf>
    <xf numFmtId="38" fontId="3" fillId="3" borderId="17" xfId="2" applyFont="1" applyFill="1" applyBorder="1" applyAlignment="1">
      <alignment horizontal="right" vertical="center" wrapText="1"/>
    </xf>
    <xf numFmtId="0" fontId="5" fillId="2" borderId="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3" fillId="3" borderId="8" xfId="2" applyFont="1" applyFill="1" applyBorder="1" applyAlignment="1">
      <alignment horizontal="right" vertical="center" wrapText="1"/>
    </xf>
    <xf numFmtId="38" fontId="3" fillId="3" borderId="18" xfId="2" applyFont="1" applyFill="1" applyBorder="1" applyAlignment="1">
      <alignment horizontal="right" vertical="center" wrapText="1"/>
    </xf>
    <xf numFmtId="0" fontId="3" fillId="0" borderId="19" xfId="0" applyFont="1" applyBorder="1" applyAlignment="1">
      <alignment horizontal="center" shrinkToFit="1"/>
    </xf>
    <xf numFmtId="0" fontId="3" fillId="2" borderId="19" xfId="0" applyFont="1" applyFill="1" applyBorder="1" applyAlignment="1">
      <alignment horizontal="justify" vertical="top" wrapText="1"/>
    </xf>
    <xf numFmtId="0" fontId="11" fillId="0" borderId="19" xfId="0" applyFont="1" applyBorder="1" applyAlignment="1">
      <alignment horizontal="center" shrinkToFit="1"/>
    </xf>
    <xf numFmtId="0" fontId="11" fillId="0" borderId="35" xfId="0" applyFont="1" applyBorder="1" applyAlignment="1">
      <alignment horizontal="center" shrinkToFit="1"/>
    </xf>
    <xf numFmtId="0" fontId="3" fillId="2" borderId="13" xfId="0" applyFont="1" applyFill="1" applyBorder="1" applyAlignment="1">
      <alignment horizontal="justify" vertical="top" wrapText="1"/>
    </xf>
    <xf numFmtId="0" fontId="3" fillId="2" borderId="24" xfId="0" applyFont="1" applyFill="1" applyBorder="1" applyAlignment="1">
      <alignment horizontal="justify" vertical="top" wrapText="1"/>
    </xf>
    <xf numFmtId="176" fontId="3" fillId="3" borderId="13" xfId="0" applyNumberFormat="1" applyFont="1" applyFill="1" applyBorder="1" applyAlignment="1">
      <alignment horizontal="right" vertical="center" wrapText="1"/>
    </xf>
    <xf numFmtId="176" fontId="3" fillId="3" borderId="16" xfId="0" applyNumberFormat="1" applyFont="1" applyFill="1" applyBorder="1" applyAlignment="1">
      <alignment horizontal="right" vertical="center" wrapText="1"/>
    </xf>
    <xf numFmtId="38" fontId="3" fillId="3" borderId="13" xfId="2" applyFont="1" applyFill="1" applyBorder="1" applyAlignment="1">
      <alignment horizontal="right" vertical="center" wrapText="1"/>
    </xf>
    <xf numFmtId="38" fontId="3" fillId="3" borderId="16" xfId="2" applyFont="1" applyFill="1" applyBorder="1" applyAlignment="1">
      <alignment horizontal="right" vertical="center" wrapText="1"/>
    </xf>
    <xf numFmtId="0" fontId="3" fillId="2" borderId="5" xfId="0" applyFont="1" applyFill="1" applyBorder="1" applyAlignment="1">
      <alignment vertical="top" wrapText="1"/>
    </xf>
    <xf numFmtId="0" fontId="3" fillId="2" borderId="16" xfId="0" applyFont="1" applyFill="1" applyBorder="1" applyAlignment="1">
      <alignment vertical="top" wrapText="1"/>
    </xf>
    <xf numFmtId="0" fontId="3" fillId="2" borderId="24" xfId="0" applyFont="1" applyFill="1" applyBorder="1" applyAlignment="1">
      <alignment vertical="top" wrapText="1"/>
    </xf>
    <xf numFmtId="0" fontId="3" fillId="0" borderId="13" xfId="0" applyFont="1" applyBorder="1" applyAlignment="1">
      <alignment vertical="top" wrapText="1"/>
    </xf>
    <xf numFmtId="0" fontId="3" fillId="0" borderId="32" xfId="0" applyFont="1" applyBorder="1" applyAlignment="1">
      <alignment vertical="top" wrapText="1"/>
    </xf>
    <xf numFmtId="0" fontId="7" fillId="2" borderId="0" xfId="0" applyFont="1" applyFill="1" applyBorder="1" applyAlignment="1">
      <alignment horizontal="justify" vertical="top" wrapText="1"/>
    </xf>
    <xf numFmtId="0" fontId="7" fillId="2" borderId="23" xfId="0" applyFont="1" applyFill="1" applyBorder="1" applyAlignment="1">
      <alignment horizontal="justify" vertical="top" wrapText="1"/>
    </xf>
    <xf numFmtId="0" fontId="3" fillId="2" borderId="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4" xfId="0" applyFont="1" applyFill="1" applyBorder="1" applyAlignment="1">
      <alignment horizontal="center" vertical="top" wrapText="1"/>
    </xf>
    <xf numFmtId="0" fontId="8" fillId="0" borderId="14" xfId="0" applyNumberFormat="1" applyFont="1" applyBorder="1" applyAlignment="1">
      <alignment horizontal="justify" vertical="top" wrapText="1"/>
    </xf>
    <xf numFmtId="0" fontId="3" fillId="2" borderId="14" xfId="0" applyFont="1" applyFill="1" applyBorder="1" applyAlignment="1">
      <alignment horizontal="center" vertical="center" wrapText="1"/>
    </xf>
    <xf numFmtId="0" fontId="3" fillId="0" borderId="0" xfId="0" applyFont="1" applyBorder="1" applyAlignment="1">
      <alignment horizontal="left" vertical="top" wrapText="1"/>
    </xf>
    <xf numFmtId="0" fontId="3" fillId="2" borderId="4" xfId="0" applyFont="1" applyFill="1" applyBorder="1" applyAlignment="1">
      <alignment vertical="center" wrapText="1"/>
    </xf>
    <xf numFmtId="0" fontId="3" fillId="2" borderId="15" xfId="0" applyFont="1" applyFill="1" applyBorder="1" applyAlignment="1">
      <alignment vertical="center" wrapText="1"/>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Border="1" applyAlignment="1">
      <alignment horizontal="center"/>
    </xf>
    <xf numFmtId="0" fontId="3" fillId="4" borderId="1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0" xfId="0" applyFont="1" applyBorder="1" applyAlignment="1">
      <alignment horizontal="center"/>
    </xf>
    <xf numFmtId="0" fontId="3" fillId="0" borderId="14" xfId="0" applyFont="1" applyBorder="1" applyAlignment="1">
      <alignment horizontal="center" vertical="center" wrapText="1"/>
    </xf>
    <xf numFmtId="0" fontId="8" fillId="0" borderId="14"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4" xfId="0" applyFont="1" applyBorder="1" applyAlignment="1">
      <alignment horizontal="left" vertical="top" wrapText="1"/>
    </xf>
    <xf numFmtId="0" fontId="7" fillId="2" borderId="14" xfId="0" applyFont="1" applyFill="1" applyBorder="1" applyAlignment="1">
      <alignment horizontal="center" vertical="center" wrapText="1"/>
    </xf>
    <xf numFmtId="0" fontId="9" fillId="0" borderId="14" xfId="0" applyFont="1" applyBorder="1" applyAlignment="1">
      <alignment horizontal="justify" vertical="center" wrapText="1"/>
    </xf>
    <xf numFmtId="0" fontId="3" fillId="2" borderId="4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5" fillId="2" borderId="48" xfId="0" applyFont="1" applyFill="1" applyBorder="1" applyAlignment="1">
      <alignment vertical="center" wrapText="1"/>
    </xf>
    <xf numFmtId="0" fontId="5" fillId="2" borderId="59" xfId="0" applyFont="1" applyFill="1" applyBorder="1" applyAlignment="1">
      <alignment vertical="center" wrapText="1"/>
    </xf>
    <xf numFmtId="0" fontId="3" fillId="2" borderId="49"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69" xfId="0" applyFont="1" applyFill="1" applyBorder="1" applyAlignment="1">
      <alignment horizontal="center" vertical="center" wrapText="1"/>
    </xf>
    <xf numFmtId="38" fontId="3" fillId="0" borderId="59" xfId="2" applyFont="1" applyBorder="1" applyAlignment="1">
      <alignment horizontal="right" vertical="center" wrapText="1"/>
    </xf>
    <xf numFmtId="0" fontId="3" fillId="2" borderId="57" xfId="0" applyFont="1" applyFill="1" applyBorder="1" applyAlignment="1">
      <alignment horizontal="center" vertical="center" wrapText="1"/>
    </xf>
    <xf numFmtId="0" fontId="3" fillId="2" borderId="67" xfId="0" applyFont="1" applyFill="1" applyBorder="1" applyAlignment="1">
      <alignment horizontal="center" vertical="center" wrapText="1"/>
    </xf>
    <xf numFmtId="38" fontId="0" fillId="3" borderId="60" xfId="2" applyFont="1" applyFill="1" applyBorder="1" applyAlignment="1">
      <alignment horizontal="right" vertical="center"/>
    </xf>
    <xf numFmtId="0" fontId="3" fillId="2" borderId="60" xfId="0" applyFont="1" applyFill="1" applyBorder="1" applyAlignment="1">
      <alignment vertical="center" wrapText="1"/>
    </xf>
    <xf numFmtId="0" fontId="3" fillId="2" borderId="54" xfId="0" applyFont="1" applyFill="1" applyBorder="1" applyAlignment="1">
      <alignment vertical="center" wrapText="1"/>
    </xf>
    <xf numFmtId="0" fontId="3" fillId="0" borderId="60" xfId="0" applyFont="1" applyBorder="1" applyAlignment="1">
      <alignment vertical="center" wrapText="1"/>
    </xf>
    <xf numFmtId="0" fontId="3" fillId="0" borderId="74" xfId="0" applyFont="1" applyBorder="1" applyAlignment="1">
      <alignment vertical="center" wrapText="1"/>
    </xf>
    <xf numFmtId="0" fontId="3" fillId="2" borderId="61" xfId="0" applyFont="1" applyFill="1" applyBorder="1" applyAlignment="1">
      <alignment horizontal="center" vertical="center" wrapText="1"/>
    </xf>
    <xf numFmtId="0" fontId="3" fillId="2" borderId="52" xfId="0" applyFont="1" applyFill="1" applyBorder="1" applyAlignment="1">
      <alignment horizontal="center" vertical="center" wrapText="1"/>
    </xf>
    <xf numFmtId="38" fontId="3" fillId="0" borderId="64" xfId="2" applyFont="1" applyBorder="1" applyAlignment="1">
      <alignment horizontal="right" vertical="center" wrapText="1"/>
    </xf>
    <xf numFmtId="176" fontId="3" fillId="0" borderId="59" xfId="0" applyNumberFormat="1" applyFont="1" applyBorder="1" applyAlignment="1">
      <alignment horizontal="right" vertical="center" wrapText="1"/>
    </xf>
    <xf numFmtId="176" fontId="3" fillId="0" borderId="63" xfId="0" applyNumberFormat="1" applyFont="1" applyBorder="1" applyAlignment="1">
      <alignment horizontal="right" vertical="center" wrapText="1"/>
    </xf>
    <xf numFmtId="0" fontId="3" fillId="0" borderId="59" xfId="0" applyFont="1" applyBorder="1" applyAlignment="1">
      <alignment horizontal="center" vertical="center" wrapText="1"/>
    </xf>
    <xf numFmtId="0" fontId="3" fillId="0" borderId="73" xfId="0" applyFont="1" applyBorder="1" applyAlignment="1">
      <alignment horizontal="center" vertical="center" wrapText="1"/>
    </xf>
    <xf numFmtId="0" fontId="3" fillId="2" borderId="29"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8" fillId="0" borderId="76"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4" xfId="0" applyFont="1" applyBorder="1" applyAlignment="1">
      <alignment horizontal="center" vertical="center" wrapText="1"/>
    </xf>
    <xf numFmtId="0" fontId="3" fillId="2" borderId="58"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0" borderId="68" xfId="0" applyFont="1" applyBorder="1" applyAlignment="1">
      <alignment horizontal="center" vertical="center" wrapText="1"/>
    </xf>
    <xf numFmtId="0" fontId="3" fillId="0" borderId="82" xfId="0" applyFont="1" applyBorder="1" applyAlignment="1">
      <alignment horizontal="center" vertical="center" wrapText="1"/>
    </xf>
    <xf numFmtId="0" fontId="3" fillId="2" borderId="41" xfId="0" applyFont="1" applyFill="1" applyBorder="1" applyAlignment="1">
      <alignment horizontal="center" vertical="center" wrapText="1"/>
    </xf>
    <xf numFmtId="0" fontId="3" fillId="2" borderId="54" xfId="0" applyFont="1" applyFill="1" applyBorder="1" applyAlignment="1">
      <alignment horizontal="center" vertical="center" wrapText="1"/>
    </xf>
    <xf numFmtId="177" fontId="3" fillId="0" borderId="60" xfId="0" applyNumberFormat="1" applyFont="1" applyBorder="1" applyAlignment="1">
      <alignment horizontal="center" vertical="center" wrapText="1"/>
    </xf>
    <xf numFmtId="177" fontId="3" fillId="0" borderId="74" xfId="0" applyNumberFormat="1" applyFont="1" applyBorder="1" applyAlignment="1">
      <alignment horizontal="center" vertical="center" wrapText="1"/>
    </xf>
    <xf numFmtId="0" fontId="8" fillId="0" borderId="65"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29" xfId="0" applyFont="1" applyBorder="1" applyAlignment="1">
      <alignment horizontal="center" vertical="center" wrapText="1"/>
    </xf>
    <xf numFmtId="0" fontId="3" fillId="0" borderId="1" xfId="0" applyFont="1" applyBorder="1" applyAlignment="1">
      <alignment horizontal="left" vertical="center" wrapText="1"/>
    </xf>
    <xf numFmtId="0" fontId="3" fillId="0" borderId="51" xfId="0" applyFont="1" applyBorder="1" applyAlignment="1">
      <alignment horizontal="left" vertical="center" wrapText="1"/>
    </xf>
    <xf numFmtId="0" fontId="3" fillId="3" borderId="78" xfId="0" applyFont="1" applyFill="1" applyBorder="1" applyAlignment="1">
      <alignment vertical="center" wrapText="1"/>
    </xf>
    <xf numFmtId="0" fontId="3" fillId="3" borderId="51" xfId="0" applyFont="1" applyFill="1" applyBorder="1" applyAlignment="1">
      <alignment vertical="center" wrapText="1"/>
    </xf>
    <xf numFmtId="0" fontId="3" fillId="3" borderId="86" xfId="0" applyFont="1" applyFill="1" applyBorder="1" applyAlignment="1">
      <alignment vertical="center" wrapText="1"/>
    </xf>
    <xf numFmtId="0" fontId="3" fillId="2" borderId="39" xfId="0" applyFont="1" applyFill="1" applyBorder="1" applyAlignment="1">
      <alignment horizontal="center" vertical="center" wrapText="1"/>
    </xf>
    <xf numFmtId="177" fontId="3" fillId="0" borderId="64" xfId="0" applyNumberFormat="1" applyFont="1" applyBorder="1" applyAlignment="1">
      <alignment horizontal="center" vertical="center" wrapText="1"/>
    </xf>
    <xf numFmtId="177" fontId="3" fillId="0" borderId="72" xfId="0" applyNumberFormat="1" applyFont="1" applyBorder="1" applyAlignment="1">
      <alignment horizontal="center" vertical="center" wrapText="1"/>
    </xf>
    <xf numFmtId="0" fontId="3" fillId="2" borderId="40" xfId="0" applyFont="1" applyFill="1" applyBorder="1" applyAlignment="1">
      <alignment horizontal="center" vertical="center" wrapText="1"/>
    </xf>
    <xf numFmtId="177" fontId="3" fillId="0" borderId="59" xfId="0" applyNumberFormat="1" applyFont="1" applyBorder="1" applyAlignment="1">
      <alignment horizontal="center" vertical="center" wrapText="1"/>
    </xf>
    <xf numFmtId="177" fontId="3" fillId="0" borderId="73" xfId="0" applyNumberFormat="1" applyFont="1" applyBorder="1" applyAlignment="1">
      <alignment horizontal="center" vertical="center" wrapText="1"/>
    </xf>
    <xf numFmtId="0" fontId="3" fillId="0" borderId="0" xfId="0" applyFont="1" applyBorder="1" applyAlignment="1">
      <alignment horizontal="center" vertical="center"/>
    </xf>
    <xf numFmtId="0" fontId="3" fillId="4" borderId="14" xfId="0" applyFont="1" applyFill="1" applyBorder="1" applyAlignment="1">
      <alignment horizontal="center" vertical="center" wrapText="1"/>
    </xf>
    <xf numFmtId="0" fontId="5" fillId="0" borderId="0" xfId="0" applyFont="1" applyBorder="1" applyAlignment="1">
      <alignment horizontal="center" vertical="center"/>
    </xf>
    <xf numFmtId="0" fontId="3" fillId="3" borderId="13"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0" borderId="98" xfId="0" applyFont="1" applyBorder="1" applyAlignment="1">
      <alignment horizontal="left" vertical="center" wrapText="1"/>
    </xf>
    <xf numFmtId="0" fontId="3" fillId="0" borderId="25" xfId="0" applyFont="1" applyBorder="1" applyAlignment="1">
      <alignment horizontal="left" vertical="center" wrapText="1"/>
    </xf>
    <xf numFmtId="0" fontId="3" fillId="0" borderId="38" xfId="0" applyFont="1" applyBorder="1" applyAlignment="1">
      <alignment horizontal="left" vertical="center" wrapText="1"/>
    </xf>
    <xf numFmtId="0" fontId="3" fillId="2" borderId="94" xfId="0" applyFont="1" applyFill="1" applyBorder="1" applyAlignment="1">
      <alignment horizontal="center" vertical="center" wrapText="1"/>
    </xf>
    <xf numFmtId="0" fontId="3" fillId="2" borderId="100" xfId="0" applyFont="1" applyFill="1" applyBorder="1" applyAlignment="1">
      <alignment horizontal="center" vertical="center" wrapText="1"/>
    </xf>
    <xf numFmtId="0" fontId="3" fillId="2" borderId="95"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3" fillId="2" borderId="96"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2" borderId="99" xfId="0" applyFont="1" applyFill="1" applyBorder="1" applyAlignment="1">
      <alignment horizontal="center" vertical="center" wrapText="1"/>
    </xf>
    <xf numFmtId="0" fontId="3" fillId="2" borderId="103" xfId="0" applyFont="1" applyFill="1" applyBorder="1" applyAlignment="1">
      <alignment horizontal="center" vertical="center" wrapText="1"/>
    </xf>
    <xf numFmtId="0" fontId="3" fillId="0" borderId="109" xfId="0" applyFont="1" applyBorder="1" applyAlignment="1">
      <alignment horizontal="left" vertical="center" wrapText="1"/>
    </xf>
    <xf numFmtId="38" fontId="3" fillId="3" borderId="25" xfId="2" applyFont="1" applyFill="1" applyBorder="1" applyAlignment="1">
      <alignment horizontal="right" vertical="center" wrapText="1"/>
    </xf>
    <xf numFmtId="38" fontId="5" fillId="3" borderId="8" xfId="2" applyFont="1" applyFill="1" applyBorder="1" applyAlignment="1">
      <alignment horizontal="right" vertical="center" wrapText="1"/>
    </xf>
    <xf numFmtId="38" fontId="5" fillId="3" borderId="18" xfId="2" applyFont="1" applyFill="1" applyBorder="1" applyAlignment="1">
      <alignment horizontal="right" vertical="center" wrapText="1"/>
    </xf>
    <xf numFmtId="0" fontId="5" fillId="0" borderId="18"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3" fillId="0" borderId="0" xfId="0" applyFont="1" applyFill="1" applyBorder="1" applyAlignment="1">
      <alignment vertical="center" wrapText="1"/>
    </xf>
    <xf numFmtId="0" fontId="14" fillId="0" borderId="0" xfId="0" applyFont="1" applyBorder="1" applyAlignment="1">
      <alignment vertical="center" wrapText="1"/>
    </xf>
    <xf numFmtId="0" fontId="3" fillId="0" borderId="115" xfId="0" applyFont="1" applyBorder="1" applyAlignment="1">
      <alignment vertical="center" wrapText="1"/>
    </xf>
    <xf numFmtId="0" fontId="3" fillId="2" borderId="104" xfId="0" applyFont="1" applyFill="1" applyBorder="1" applyAlignment="1">
      <alignment horizontal="center" vertical="center" wrapText="1"/>
    </xf>
    <xf numFmtId="0" fontId="3" fillId="2" borderId="108" xfId="0" applyFont="1" applyFill="1" applyBorder="1" applyAlignment="1">
      <alignment horizontal="center" vertical="center" wrapText="1"/>
    </xf>
    <xf numFmtId="38" fontId="15" fillId="3" borderId="99" xfId="2" applyFont="1" applyFill="1" applyBorder="1" applyAlignment="1">
      <alignment horizontal="right" vertical="center"/>
    </xf>
    <xf numFmtId="0" fontId="3" fillId="0" borderId="112" xfId="0" applyFont="1" applyBorder="1" applyAlignment="1">
      <alignment vertical="center" wrapText="1"/>
    </xf>
    <xf numFmtId="0" fontId="3" fillId="0" borderId="116" xfId="0" applyFont="1" applyBorder="1" applyAlignment="1">
      <alignment vertical="center" wrapText="1"/>
    </xf>
    <xf numFmtId="176" fontId="3" fillId="0" borderId="110"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wrapText="1"/>
    </xf>
    <xf numFmtId="0" fontId="3" fillId="0" borderId="99" xfId="0" applyFont="1" applyBorder="1" applyAlignment="1">
      <alignment vertical="center" wrapText="1"/>
    </xf>
    <xf numFmtId="0" fontId="3" fillId="0" borderId="117" xfId="0" applyFont="1" applyBorder="1" applyAlignment="1">
      <alignment vertical="center" wrapText="1"/>
    </xf>
    <xf numFmtId="0" fontId="3" fillId="0" borderId="64" xfId="0" applyFont="1" applyBorder="1" applyAlignment="1">
      <alignment vertical="center" wrapText="1"/>
    </xf>
    <xf numFmtId="0" fontId="3" fillId="0" borderId="114" xfId="0" applyFont="1" applyBorder="1" applyAlignment="1">
      <alignment vertical="center" wrapText="1"/>
    </xf>
    <xf numFmtId="0" fontId="3" fillId="0" borderId="76"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84" xfId="0" applyFont="1" applyBorder="1" applyAlignment="1">
      <alignment horizontal="center" vertical="center" wrapText="1"/>
    </xf>
    <xf numFmtId="0" fontId="3" fillId="2" borderId="58" xfId="0" applyFont="1" applyFill="1" applyBorder="1" applyAlignment="1">
      <alignment vertical="center" wrapText="1"/>
    </xf>
    <xf numFmtId="0" fontId="3" fillId="2" borderId="64" xfId="0" applyFont="1" applyFill="1" applyBorder="1" applyAlignment="1">
      <alignment vertical="center" wrapText="1"/>
    </xf>
    <xf numFmtId="0" fontId="3" fillId="2" borderId="81" xfId="0" applyFont="1" applyFill="1" applyBorder="1" applyAlignment="1">
      <alignment vertical="center" wrapText="1"/>
    </xf>
    <xf numFmtId="0" fontId="3" fillId="0" borderId="113"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88" xfId="0" applyFont="1" applyBorder="1" applyAlignment="1">
      <alignment horizontal="center" vertical="center" wrapText="1"/>
    </xf>
    <xf numFmtId="0" fontId="3" fillId="2" borderId="91" xfId="0" applyFont="1" applyFill="1" applyBorder="1" applyAlignment="1">
      <alignment horizontal="center" vertical="center" wrapText="1"/>
    </xf>
    <xf numFmtId="0" fontId="3" fillId="2" borderId="15" xfId="0" applyFont="1" applyFill="1" applyBorder="1" applyAlignment="1">
      <alignment horizontal="center" vertical="center" wrapText="1"/>
    </xf>
    <xf numFmtId="177" fontId="3" fillId="0" borderId="105" xfId="0" applyNumberFormat="1" applyFont="1" applyBorder="1" applyAlignment="1">
      <alignment horizontal="center" vertical="center" wrapText="1"/>
    </xf>
    <xf numFmtId="0" fontId="3" fillId="2" borderId="92" xfId="0" applyFont="1" applyFill="1" applyBorder="1" applyAlignment="1">
      <alignment horizontal="center" vertical="center" wrapText="1"/>
    </xf>
    <xf numFmtId="0" fontId="3" fillId="2" borderId="24" xfId="0" applyFont="1" applyFill="1" applyBorder="1" applyAlignment="1">
      <alignment horizontal="center" vertical="center" wrapText="1"/>
    </xf>
    <xf numFmtId="177" fontId="3" fillId="0" borderId="106" xfId="0" applyNumberFormat="1" applyFont="1" applyBorder="1" applyAlignment="1">
      <alignment horizontal="center" vertical="center" wrapText="1"/>
    </xf>
    <xf numFmtId="177" fontId="3" fillId="0" borderId="63" xfId="0" applyNumberFormat="1" applyFont="1" applyBorder="1" applyAlignment="1">
      <alignment horizontal="center" vertical="center" wrapText="1"/>
    </xf>
    <xf numFmtId="0" fontId="3" fillId="2" borderId="93" xfId="0" applyFont="1" applyFill="1" applyBorder="1" applyAlignment="1">
      <alignment horizontal="center" vertical="center" wrapText="1"/>
    </xf>
    <xf numFmtId="0" fontId="3" fillId="2" borderId="20" xfId="0" applyFont="1" applyFill="1" applyBorder="1" applyAlignment="1">
      <alignment horizontal="center" vertical="center" wrapText="1"/>
    </xf>
    <xf numFmtId="177" fontId="3" fillId="0" borderId="107" xfId="0" applyNumberFormat="1" applyFont="1" applyBorder="1" applyAlignment="1">
      <alignment horizontal="center" vertical="center" wrapText="1"/>
    </xf>
    <xf numFmtId="0" fontId="3" fillId="3" borderId="14" xfId="0" applyNumberFormat="1" applyFont="1" applyFill="1" applyBorder="1" applyAlignment="1">
      <alignment horizontal="center" vertical="center" wrapText="1"/>
    </xf>
    <xf numFmtId="0" fontId="3" fillId="0" borderId="30"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3" borderId="14" xfId="0" applyFont="1" applyFill="1" applyBorder="1" applyAlignment="1">
      <alignment vertical="center" wrapText="1"/>
    </xf>
    <xf numFmtId="0" fontId="15" fillId="0" borderId="14" xfId="1" applyFont="1" applyBorder="1" applyAlignment="1">
      <alignment horizontal="center" vertical="center"/>
    </xf>
    <xf numFmtId="0" fontId="19" fillId="0" borderId="0" xfId="1" applyFont="1" applyAlignment="1">
      <alignment horizontal="left" vertical="center" wrapText="1"/>
    </xf>
    <xf numFmtId="0" fontId="15" fillId="0" borderId="118" xfId="1" applyFont="1" applyBorder="1" applyAlignment="1">
      <alignment horizontal="center" vertical="center" wrapText="1"/>
    </xf>
    <xf numFmtId="0" fontId="15" fillId="0" borderId="119" xfId="1" applyFont="1" applyBorder="1" applyAlignment="1">
      <alignment horizontal="center" vertical="center" wrapText="1"/>
    </xf>
    <xf numFmtId="0" fontId="15" fillId="0" borderId="120" xfId="1" applyFont="1" applyBorder="1" applyAlignment="1">
      <alignment horizontal="center" vertical="center" wrapText="1"/>
    </xf>
    <xf numFmtId="0" fontId="15" fillId="0" borderId="14" xfId="1" applyFont="1" applyBorder="1" applyAlignment="1">
      <alignment horizontal="justify" vertical="center"/>
    </xf>
    <xf numFmtId="0" fontId="15" fillId="0" borderId="0" xfId="1" applyFont="1" applyAlignment="1">
      <alignment horizontal="left"/>
    </xf>
    <xf numFmtId="20" fontId="18" fillId="0" borderId="0" xfId="1" applyNumberFormat="1" applyFont="1" applyBorder="1" applyAlignment="1">
      <alignment horizontal="center" vertical="center"/>
    </xf>
    <xf numFmtId="0" fontId="18" fillId="0" borderId="14" xfId="1" applyFont="1" applyBorder="1" applyAlignment="1">
      <alignment horizontal="center" vertical="center" wrapText="1"/>
    </xf>
    <xf numFmtId="179" fontId="15" fillId="3" borderId="16" xfId="1" applyNumberFormat="1" applyFont="1" applyFill="1" applyBorder="1" applyAlignment="1">
      <alignment vertical="center"/>
    </xf>
    <xf numFmtId="0" fontId="22" fillId="0" borderId="122" xfId="1" applyFont="1" applyBorder="1" applyAlignment="1">
      <alignment horizontal="justify" vertical="center" wrapText="1"/>
    </xf>
    <xf numFmtId="0" fontId="22" fillId="0" borderId="123" xfId="1" applyFont="1" applyBorder="1" applyAlignment="1">
      <alignment horizontal="justify" vertical="center" wrapText="1"/>
    </xf>
    <xf numFmtId="0" fontId="22" fillId="0" borderId="124" xfId="1" applyFont="1" applyBorder="1" applyAlignment="1">
      <alignment horizontal="justify" vertical="center" wrapText="1"/>
    </xf>
    <xf numFmtId="176" fontId="25" fillId="3" borderId="106" xfId="0" applyNumberFormat="1" applyFont="1" applyFill="1" applyBorder="1" applyAlignment="1">
      <alignment vertical="center"/>
    </xf>
  </cellXfs>
  <cellStyles count="3">
    <cellStyle name="桁区切り" xfId="2" builtinId="6"/>
    <cellStyle name="標準" xfId="0" builtinId="0"/>
    <cellStyle name="標準 2" xfId="1"/>
  </cellStyles>
  <dxfs count="2">
    <dxf>
      <fill>
        <patternFill>
          <bgColor rgb="FFFF99CC"/>
        </patternFill>
      </fill>
    </dxf>
    <dxf>
      <fill>
        <patternFill patternType="solid">
          <bgColor rgb="FFFFA6A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546735</xdr:colOff>
      <xdr:row>1</xdr:row>
      <xdr:rowOff>196850</xdr:rowOff>
    </xdr:from>
    <xdr:to>
      <xdr:col>15</xdr:col>
      <xdr:colOff>675640</xdr:colOff>
      <xdr:row>4</xdr:row>
      <xdr:rowOff>236855</xdr:rowOff>
    </xdr:to>
    <xdr:sp macro="" textlink="">
      <xdr:nvSpPr>
        <xdr:cNvPr id="2" name="吹き出し: 四角形 2"/>
        <xdr:cNvSpPr/>
      </xdr:nvSpPr>
      <xdr:spPr>
        <a:xfrm>
          <a:off x="6356985" y="644525"/>
          <a:ext cx="4929505" cy="754380"/>
        </a:xfrm>
        <a:prstGeom prst="wedgeRectCallout">
          <a:avLst>
            <a:gd name="adj1" fmla="val -59661"/>
            <a:gd name="adj2" fmla="val 314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申請書を提出する日（システム上で提出する日。郵送による場合は投函する日</a:t>
          </a:r>
          <a:r>
            <a:rPr kumimoji="1" lang="ja-JP" altLang="en-US" sz="1600">
              <a:solidFill>
                <a:srgbClr val="FF0000"/>
              </a:solidFill>
              <a:latin typeface="BIZ UDPゴシック7"/>
              <a:ea typeface="HG丸ｺﾞｼｯｸM-PRO"/>
            </a:rPr>
            <a:t>。）を入力。</a:t>
          </a:r>
          <a:endParaRPr kumimoji="1" lang="ja-JP" altLang="en-US" sz="1600">
            <a:solidFill>
              <a:srgbClr val="FF0000"/>
            </a:solidFill>
            <a:latin typeface="HG丸ｺﾞｼｯｸM-PRO"/>
            <a:ea typeface="HG丸ｺﾞｼｯｸM-PRO"/>
          </a:endParaRPr>
        </a:p>
      </xdr:txBody>
    </xdr:sp>
    <xdr:clientData/>
  </xdr:twoCellAnchor>
  <xdr:twoCellAnchor>
    <xdr:from>
      <xdr:col>8</xdr:col>
      <xdr:colOff>506730</xdr:colOff>
      <xdr:row>8</xdr:row>
      <xdr:rowOff>140970</xdr:rowOff>
    </xdr:from>
    <xdr:to>
      <xdr:col>15</xdr:col>
      <xdr:colOff>669925</xdr:colOff>
      <xdr:row>10</xdr:row>
      <xdr:rowOff>353060</xdr:rowOff>
    </xdr:to>
    <xdr:sp macro="" textlink="">
      <xdr:nvSpPr>
        <xdr:cNvPr id="3" name="吹き出し: 四角形 3"/>
        <xdr:cNvSpPr/>
      </xdr:nvSpPr>
      <xdr:spPr>
        <a:xfrm>
          <a:off x="6316980" y="2274570"/>
          <a:ext cx="4963795" cy="688340"/>
        </a:xfrm>
        <a:prstGeom prst="wedgeRectCallout">
          <a:avLst>
            <a:gd name="adj1" fmla="val -59438"/>
            <a:gd name="adj2" fmla="val -178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申請区分が「事業所」の場合は、上乗せ補助申請の有無は必ず「無」を選択。</a:t>
          </a:r>
          <a:endParaRPr kumimoji="1" lang="en-US" altLang="ja-JP" sz="1600">
            <a:solidFill>
              <a:srgbClr val="FF0000"/>
            </a:solidFill>
            <a:latin typeface="BIZ UDPゴシック"/>
            <a:ea typeface="BIZ UDPゴシック"/>
          </a:endParaRPr>
        </a:p>
        <a:p>
          <a:pPr algn="l"/>
          <a:endParaRPr kumimoji="1" lang="ja-JP" altLang="en-US" sz="1600">
            <a:solidFill>
              <a:srgbClr val="FF0000"/>
            </a:solidFill>
            <a:latin typeface="BIZ UDPゴシック"/>
            <a:ea typeface="BIZ UDPゴシック"/>
          </a:endParaRPr>
        </a:p>
      </xdr:txBody>
    </xdr:sp>
    <xdr:clientData/>
  </xdr:twoCellAnchor>
  <xdr:twoCellAnchor>
    <xdr:from>
      <xdr:col>8</xdr:col>
      <xdr:colOff>506730</xdr:colOff>
      <xdr:row>5</xdr:row>
      <xdr:rowOff>73660</xdr:rowOff>
    </xdr:from>
    <xdr:to>
      <xdr:col>13</xdr:col>
      <xdr:colOff>436880</xdr:colOff>
      <xdr:row>7</xdr:row>
      <xdr:rowOff>33655</xdr:rowOff>
    </xdr:to>
    <xdr:sp macro="" textlink="">
      <xdr:nvSpPr>
        <xdr:cNvPr id="4" name="吹き出し: 四角形 4"/>
        <xdr:cNvSpPr/>
      </xdr:nvSpPr>
      <xdr:spPr>
        <a:xfrm>
          <a:off x="6316980" y="1492885"/>
          <a:ext cx="3359150" cy="436245"/>
        </a:xfrm>
        <a:prstGeom prst="wedgeRectCallout">
          <a:avLst>
            <a:gd name="adj1" fmla="val -64111"/>
            <a:gd name="adj2" fmla="val 12413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ドロップダウンリ</a:t>
          </a:r>
          <a:r>
            <a:rPr kumimoji="1" lang="ja-JP" altLang="en-US" sz="1600">
              <a:solidFill>
                <a:srgbClr val="FF0000"/>
              </a:solidFill>
              <a:latin typeface="BIZ UDPゴシック"/>
              <a:ea typeface="BIZ UDPゴシック"/>
            </a:rPr>
            <a:t>ストから選択。</a:t>
          </a:r>
          <a:endParaRPr kumimoji="1" lang="en-US" altLang="ja-JP" sz="1600">
            <a:solidFill>
              <a:srgbClr val="FF0000"/>
            </a:solidFill>
            <a:latin typeface="HG丸ｺﾞｼｯｸM-PRO"/>
            <a:ea typeface="HG丸ｺﾞｼｯｸM-PRO"/>
          </a:endParaRPr>
        </a:p>
        <a:p>
          <a:pPr algn="l"/>
          <a:endParaRPr kumimoji="1" lang="ja-JP" altLang="en-US" sz="1600">
            <a:solidFill>
              <a:srgbClr val="FF0000"/>
            </a:solidFill>
            <a:latin typeface="HG丸ｺﾞｼｯｸM-PRO"/>
            <a:ea typeface="HG丸ｺﾞｼｯｸM-PRO"/>
          </a:endParaRPr>
        </a:p>
      </xdr:txBody>
    </xdr:sp>
    <xdr:clientData/>
  </xdr:twoCellAnchor>
  <xdr:twoCellAnchor>
    <xdr:from>
      <xdr:col>8</xdr:col>
      <xdr:colOff>494030</xdr:colOff>
      <xdr:row>11</xdr:row>
      <xdr:rowOff>196850</xdr:rowOff>
    </xdr:from>
    <xdr:to>
      <xdr:col>15</xdr:col>
      <xdr:colOff>673735</xdr:colOff>
      <xdr:row>12</xdr:row>
      <xdr:rowOff>673735</xdr:rowOff>
    </xdr:to>
    <xdr:sp macro="" textlink="">
      <xdr:nvSpPr>
        <xdr:cNvPr id="5" name="吹き出し: 四角形 5"/>
        <xdr:cNvSpPr/>
      </xdr:nvSpPr>
      <xdr:spPr>
        <a:xfrm>
          <a:off x="6304280" y="3206750"/>
          <a:ext cx="4980305" cy="715010"/>
        </a:xfrm>
        <a:prstGeom prst="wedgeRectCallout">
          <a:avLst>
            <a:gd name="adj1" fmla="val -58873"/>
            <a:gd name="adj2" fmla="val -838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申請者情報を記入すること。</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住所については、申請日時点の住所を記載。</a:t>
          </a:r>
          <a:endParaRPr kumimoji="1" lang="en-US" altLang="ja-JP" sz="1600">
            <a:solidFill>
              <a:srgbClr val="FF0000"/>
            </a:solidFill>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dr:col>2</xdr:col>
          <xdr:colOff>466725</xdr:colOff>
          <xdr:row>32</xdr:row>
          <xdr:rowOff>19050</xdr:rowOff>
        </xdr:from>
        <xdr:to>
          <xdr:col>3</xdr:col>
          <xdr:colOff>219075</xdr:colOff>
          <xdr:row>33</xdr:row>
          <xdr:rowOff>66675</xdr:rowOff>
        </xdr:to>
        <xdr:sp macro="" textlink="">
          <xdr:nvSpPr>
            <xdr:cNvPr id="9222" name="チェック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33</xdr:row>
          <xdr:rowOff>9525</xdr:rowOff>
        </xdr:from>
        <xdr:to>
          <xdr:col>3</xdr:col>
          <xdr:colOff>228600</xdr:colOff>
          <xdr:row>34</xdr:row>
          <xdr:rowOff>66675</xdr:rowOff>
        </xdr:to>
        <xdr:sp macro="" textlink="">
          <xdr:nvSpPr>
            <xdr:cNvPr id="9223" name="チェック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xdr:col>
      <xdr:colOff>130175</xdr:colOff>
      <xdr:row>31</xdr:row>
      <xdr:rowOff>140970</xdr:rowOff>
    </xdr:from>
    <xdr:to>
      <xdr:col>14</xdr:col>
      <xdr:colOff>295275</xdr:colOff>
      <xdr:row>33</xdr:row>
      <xdr:rowOff>133350</xdr:rowOff>
    </xdr:to>
    <xdr:sp macro="" textlink="">
      <xdr:nvSpPr>
        <xdr:cNvPr id="6" name="吹き出し: 四角形 8"/>
        <xdr:cNvSpPr/>
      </xdr:nvSpPr>
      <xdr:spPr>
        <a:xfrm>
          <a:off x="6626225" y="8732520"/>
          <a:ext cx="3594100" cy="459105"/>
        </a:xfrm>
        <a:prstGeom prst="wedgeRectCallout">
          <a:avLst>
            <a:gd name="adj1" fmla="val -70477"/>
            <a:gd name="adj2" fmla="val 244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該当のチェックボックスをクリック。</a:t>
          </a:r>
          <a:endParaRPr kumimoji="1" lang="en-US" altLang="ja-JP" sz="1600">
            <a:solidFill>
              <a:srgbClr val="FF0000"/>
            </a:solidFill>
            <a:latin typeface="BIZ UDPゴシック"/>
            <a:ea typeface="BIZ UDPゴシック"/>
          </a:endParaRPr>
        </a:p>
      </xdr:txBody>
    </xdr:sp>
    <xdr:clientData/>
  </xdr:twoCellAnchor>
  <xdr:twoCellAnchor>
    <xdr:from>
      <xdr:col>9</xdr:col>
      <xdr:colOff>104775</xdr:colOff>
      <xdr:row>29</xdr:row>
      <xdr:rowOff>0</xdr:rowOff>
    </xdr:from>
    <xdr:to>
      <xdr:col>14</xdr:col>
      <xdr:colOff>353060</xdr:colOff>
      <xdr:row>30</xdr:row>
      <xdr:rowOff>190500</xdr:rowOff>
    </xdr:to>
    <xdr:sp macro="" textlink="">
      <xdr:nvSpPr>
        <xdr:cNvPr id="7" name="吹き出し: 四角形 9"/>
        <xdr:cNvSpPr/>
      </xdr:nvSpPr>
      <xdr:spPr>
        <a:xfrm>
          <a:off x="6600825" y="8115300"/>
          <a:ext cx="3677285" cy="428625"/>
        </a:xfrm>
        <a:prstGeom prst="wedgeRectCallout">
          <a:avLst>
            <a:gd name="adj1" fmla="val -69172"/>
            <a:gd name="adj2" fmla="val -144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工事請負予定事業者の情報を記載。</a:t>
          </a:r>
          <a:endParaRPr kumimoji="1" lang="en-US" altLang="ja-JP" sz="1600">
            <a:solidFill>
              <a:srgbClr val="FF0000"/>
            </a:solidFill>
            <a:latin typeface="BIZ UDPゴシック"/>
            <a:ea typeface="BIZ UDPゴシック"/>
          </a:endParaRPr>
        </a:p>
      </xdr:txBody>
    </xdr:sp>
    <xdr:clientData/>
  </xdr:twoCellAnchor>
  <xdr:twoCellAnchor>
    <xdr:from>
      <xdr:col>8</xdr:col>
      <xdr:colOff>243840</xdr:colOff>
      <xdr:row>18</xdr:row>
      <xdr:rowOff>201930</xdr:rowOff>
    </xdr:from>
    <xdr:to>
      <xdr:col>15</xdr:col>
      <xdr:colOff>615950</xdr:colOff>
      <xdr:row>20</xdr:row>
      <xdr:rowOff>146685</xdr:rowOff>
    </xdr:to>
    <xdr:sp macro="" textlink="">
      <xdr:nvSpPr>
        <xdr:cNvPr id="8" name="吹き出し: 四角形 10"/>
        <xdr:cNvSpPr/>
      </xdr:nvSpPr>
      <xdr:spPr>
        <a:xfrm>
          <a:off x="6054090" y="5488305"/>
          <a:ext cx="5172710" cy="611505"/>
        </a:xfrm>
        <a:prstGeom prst="wedgeRectCallout">
          <a:avLst>
            <a:gd name="adj1" fmla="val -54205"/>
            <a:gd name="adj2" fmla="val -153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補助対象設備を設置する住宅（事業所）の住所を記載。</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建物の区分は、（新築／既築）のいずれかを選択。</a:t>
          </a:r>
          <a:endParaRPr kumimoji="1" lang="en-US" altLang="ja-JP" sz="1600">
            <a:solidFill>
              <a:srgbClr val="FF0000"/>
            </a:solidFill>
            <a:latin typeface="HG丸ｺﾞｼｯｸM-PRO"/>
            <a:ea typeface="HG丸ｺﾞｼｯｸM-PRO"/>
          </a:endParaRPr>
        </a:p>
      </xdr:txBody>
    </xdr:sp>
    <xdr:clientData/>
  </xdr:twoCellAnchor>
  <xdr:twoCellAnchor>
    <xdr:from>
      <xdr:col>8</xdr:col>
      <xdr:colOff>508000</xdr:colOff>
      <xdr:row>22</xdr:row>
      <xdr:rowOff>27305</xdr:rowOff>
    </xdr:from>
    <xdr:to>
      <xdr:col>14</xdr:col>
      <xdr:colOff>353695</xdr:colOff>
      <xdr:row>23</xdr:row>
      <xdr:rowOff>159385</xdr:rowOff>
    </xdr:to>
    <xdr:sp macro="" textlink="">
      <xdr:nvSpPr>
        <xdr:cNvPr id="9" name="吹き出し: 四角形 11"/>
        <xdr:cNvSpPr/>
      </xdr:nvSpPr>
      <xdr:spPr>
        <a:xfrm>
          <a:off x="6318250" y="6456680"/>
          <a:ext cx="3960495" cy="370205"/>
        </a:xfrm>
        <a:prstGeom prst="wedgeRectCallout">
          <a:avLst>
            <a:gd name="adj1" fmla="val -57620"/>
            <a:gd name="adj2" fmla="val -38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水色のセルは自動入力。編集しないこと。</a:t>
          </a:r>
          <a:endParaRPr kumimoji="1" lang="en-US" altLang="ja-JP" sz="1600">
            <a:solidFill>
              <a:srgbClr val="FF0000"/>
            </a:solidFill>
            <a:latin typeface="HG丸ｺﾞｼｯｸM-PRO"/>
            <a:ea typeface="HG丸ｺﾞｼｯｸM-PRO"/>
          </a:endParaRPr>
        </a:p>
      </xdr:txBody>
    </xdr:sp>
    <xdr:clientData/>
  </xdr:twoCellAnchor>
  <xdr:twoCellAnchor>
    <xdr:from>
      <xdr:col>8</xdr:col>
      <xdr:colOff>84455</xdr:colOff>
      <xdr:row>64</xdr:row>
      <xdr:rowOff>1038860</xdr:rowOff>
    </xdr:from>
    <xdr:to>
      <xdr:col>15</xdr:col>
      <xdr:colOff>553720</xdr:colOff>
      <xdr:row>66</xdr:row>
      <xdr:rowOff>532765</xdr:rowOff>
    </xdr:to>
    <xdr:sp macro="" textlink="">
      <xdr:nvSpPr>
        <xdr:cNvPr id="11" name="吹き出し: 四角形 13"/>
        <xdr:cNvSpPr/>
      </xdr:nvSpPr>
      <xdr:spPr>
        <a:xfrm>
          <a:off x="5894705" y="20012660"/>
          <a:ext cx="5269865" cy="3599180"/>
        </a:xfrm>
        <a:prstGeom prst="wedgeRectCallout">
          <a:avLst>
            <a:gd name="adj1" fmla="val -50016"/>
            <a:gd name="adj2" fmla="val -228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導入する設備の種類に応じて、関係書類を提出すること。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・別紙〇・・・様式を使用すること。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・様式以外の資料についてはスキャナーなどで取り込み、</a:t>
          </a:r>
        </a:p>
        <a:p>
          <a:pPr algn="l"/>
          <a:r>
            <a:rPr kumimoji="1" lang="en-US" altLang="ja-JP" sz="1600">
              <a:solidFill>
                <a:srgbClr val="FF0000"/>
              </a:solidFill>
              <a:latin typeface="BIZ UDPゴシック"/>
              <a:ea typeface="BIZ UDPゴシック"/>
            </a:rPr>
            <a:t>PDF</a:t>
          </a:r>
          <a:r>
            <a:rPr kumimoji="1" lang="ja-JP" altLang="en-US" sz="1600">
              <a:solidFill>
                <a:srgbClr val="FF0000"/>
              </a:solidFill>
              <a:latin typeface="BIZ UDPゴシック"/>
              <a:ea typeface="BIZ UDPゴシック"/>
            </a:rPr>
            <a:t>形式で提出すること。</a:t>
          </a:r>
        </a:p>
        <a:p>
          <a:pPr algn="l"/>
          <a:endParaRPr kumimoji="1" lang="ja-JP" altLang="en-US"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・「その他市長が必要と認める書類」は、市から別に</a:t>
          </a:r>
        </a:p>
        <a:p>
          <a:pPr algn="l"/>
          <a:r>
            <a:rPr kumimoji="1" lang="ja-JP" altLang="en-US" sz="1600">
              <a:solidFill>
                <a:srgbClr val="FF0000"/>
              </a:solidFill>
              <a:latin typeface="BIZ UDPゴシック"/>
              <a:ea typeface="BIZ UDPゴシック"/>
            </a:rPr>
            <a:t>提出指示があった場合のみ提出すること。</a:t>
          </a:r>
        </a:p>
        <a:p>
          <a:pPr algn="l"/>
          <a:endParaRPr kumimoji="1" lang="ja-JP" altLang="en-US" sz="1600">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・書類不備の場合、申請は受理できません。</a:t>
          </a:r>
          <a:endParaRPr kumimoji="1" lang="en-US" altLang="ja-JP" sz="1600" b="1" u="sng">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不備のないよう、ご準備ください。</a:t>
          </a:r>
          <a:endParaRPr kumimoji="1" lang="en-US" altLang="ja-JP" sz="1600" b="1" u="sng">
            <a:solidFill>
              <a:srgbClr val="FF0000"/>
            </a:solidFill>
            <a:latin typeface="BIZ UDPゴシック"/>
            <a:ea typeface="BIZ UDPゴシック"/>
          </a:endParaRPr>
        </a:p>
      </xdr:txBody>
    </xdr:sp>
    <xdr:clientData/>
  </xdr:twoCellAnchor>
  <xdr:twoCellAnchor>
    <xdr:from>
      <xdr:col>8</xdr:col>
      <xdr:colOff>520700</xdr:colOff>
      <xdr:row>0</xdr:row>
      <xdr:rowOff>20955</xdr:rowOff>
    </xdr:from>
    <xdr:to>
      <xdr:col>12</xdr:col>
      <xdr:colOff>313690</xdr:colOff>
      <xdr:row>1</xdr:row>
      <xdr:rowOff>19685</xdr:rowOff>
    </xdr:to>
    <xdr:sp macro="" textlink="">
      <xdr:nvSpPr>
        <xdr:cNvPr id="12" name="吹き出し: 四角形 14"/>
        <xdr:cNvSpPr/>
      </xdr:nvSpPr>
      <xdr:spPr>
        <a:xfrm>
          <a:off x="6330950" y="20955"/>
          <a:ext cx="2536190" cy="446405"/>
        </a:xfrm>
        <a:prstGeom prst="wedgeRectCallout">
          <a:avLst>
            <a:gd name="adj1" fmla="val -64939"/>
            <a:gd name="adj2" fmla="val 940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提出年度を先頭に記載。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343535</xdr:colOff>
      <xdr:row>4</xdr:row>
      <xdr:rowOff>94615</xdr:rowOff>
    </xdr:from>
    <xdr:to>
      <xdr:col>13</xdr:col>
      <xdr:colOff>39370</xdr:colOff>
      <xdr:row>5</xdr:row>
      <xdr:rowOff>316230</xdr:rowOff>
    </xdr:to>
    <xdr:sp macro="" textlink="">
      <xdr:nvSpPr>
        <xdr:cNvPr id="2" name="吹き出し: 四角形 1"/>
        <xdr:cNvSpPr/>
      </xdr:nvSpPr>
      <xdr:spPr>
        <a:xfrm>
          <a:off x="5972810" y="1104265"/>
          <a:ext cx="3486785" cy="459740"/>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dr:col>8</xdr:col>
      <xdr:colOff>521335</xdr:colOff>
      <xdr:row>6</xdr:row>
      <xdr:rowOff>165100</xdr:rowOff>
    </xdr:from>
    <xdr:to>
      <xdr:col>14</xdr:col>
      <xdr:colOff>532765</xdr:colOff>
      <xdr:row>14</xdr:row>
      <xdr:rowOff>12700</xdr:rowOff>
    </xdr:to>
    <xdr:sp macro="" textlink="">
      <xdr:nvSpPr>
        <xdr:cNvPr id="3" name="吹き出し: 四角形 2"/>
        <xdr:cNvSpPr/>
      </xdr:nvSpPr>
      <xdr:spPr>
        <a:xfrm>
          <a:off x="6150610" y="1765300"/>
          <a:ext cx="4488180" cy="1771650"/>
        </a:xfrm>
        <a:prstGeom prst="wedgeRectCallout">
          <a:avLst>
            <a:gd name="adj1" fmla="val -58072"/>
            <a:gd name="adj2" fmla="val -268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13</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dr:col>8</xdr:col>
      <xdr:colOff>514985</xdr:colOff>
      <xdr:row>14</xdr:row>
      <xdr:rowOff>176530</xdr:rowOff>
    </xdr:from>
    <xdr:to>
      <xdr:col>14</xdr:col>
      <xdr:colOff>492760</xdr:colOff>
      <xdr:row>16</xdr:row>
      <xdr:rowOff>175895</xdr:rowOff>
    </xdr:to>
    <xdr:sp macro="" textlink="">
      <xdr:nvSpPr>
        <xdr:cNvPr id="4" name="吹き出し: 四角形 3"/>
        <xdr:cNvSpPr/>
      </xdr:nvSpPr>
      <xdr:spPr>
        <a:xfrm>
          <a:off x="6144260" y="3700780"/>
          <a:ext cx="4454525" cy="466090"/>
        </a:xfrm>
        <a:prstGeom prst="wedgeRectCallout">
          <a:avLst>
            <a:gd name="adj1" fmla="val -58080"/>
            <a:gd name="adj2" fmla="val 107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契約書に記載されている事業者情報を記載。</a:t>
          </a:r>
        </a:p>
      </xdr:txBody>
    </xdr:sp>
    <xdr:clientData/>
  </xdr:twoCellAnchor>
  <xdr:twoCellAnchor>
    <xdr:from>
      <xdr:col>8</xdr:col>
      <xdr:colOff>505460</xdr:colOff>
      <xdr:row>17</xdr:row>
      <xdr:rowOff>78740</xdr:rowOff>
    </xdr:from>
    <xdr:to>
      <xdr:col>13</xdr:col>
      <xdr:colOff>578485</xdr:colOff>
      <xdr:row>19</xdr:row>
      <xdr:rowOff>78740</xdr:rowOff>
    </xdr:to>
    <xdr:sp macro="" textlink="">
      <xdr:nvSpPr>
        <xdr:cNvPr id="5" name="吹き出し: 四角形 4"/>
        <xdr:cNvSpPr/>
      </xdr:nvSpPr>
      <xdr:spPr>
        <a:xfrm>
          <a:off x="6134735" y="4317365"/>
          <a:ext cx="3863975" cy="685800"/>
        </a:xfrm>
        <a:prstGeom prst="wedgeRectCallout">
          <a:avLst>
            <a:gd name="adj1" fmla="val -57365"/>
            <a:gd name="adj2" fmla="val -167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xdr:txBody>
    </xdr:sp>
    <xdr:clientData/>
  </xdr:twoCellAnchor>
  <xdr:twoCellAnchor>
    <xdr:from>
      <xdr:col>8</xdr:col>
      <xdr:colOff>360680</xdr:colOff>
      <xdr:row>20</xdr:row>
      <xdr:rowOff>172085</xdr:rowOff>
    </xdr:from>
    <xdr:to>
      <xdr:col>12</xdr:col>
      <xdr:colOff>424180</xdr:colOff>
      <xdr:row>21</xdr:row>
      <xdr:rowOff>422910</xdr:rowOff>
    </xdr:to>
    <xdr:sp macro="" textlink="">
      <xdr:nvSpPr>
        <xdr:cNvPr id="6" name="吹き出し: 四角形 5"/>
        <xdr:cNvSpPr/>
      </xdr:nvSpPr>
      <xdr:spPr>
        <a:xfrm>
          <a:off x="5989955" y="5534660"/>
          <a:ext cx="3168650" cy="488950"/>
        </a:xfrm>
        <a:prstGeom prst="wedgeRectCallout">
          <a:avLst>
            <a:gd name="adj1" fmla="val -58149"/>
            <a:gd name="adj2" fmla="val -192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endParaRPr>
            <a:latin typeface="BIZ UDPゴシック"/>
            <a:ea typeface="BIZ UDPゴシック"/>
          </a:endParaRPr>
        </a:p>
      </xdr:txBody>
    </xdr:sp>
    <xdr:clientData/>
  </xdr:twoCellAnchor>
  <xdr:twoCellAnchor>
    <xdr:from>
      <xdr:col>9</xdr:col>
      <xdr:colOff>0</xdr:colOff>
      <xdr:row>24</xdr:row>
      <xdr:rowOff>60960</xdr:rowOff>
    </xdr:from>
    <xdr:to>
      <xdr:col>14</xdr:col>
      <xdr:colOff>513080</xdr:colOff>
      <xdr:row>31</xdr:row>
      <xdr:rowOff>158115</xdr:rowOff>
    </xdr:to>
    <xdr:sp macro="" textlink="">
      <xdr:nvSpPr>
        <xdr:cNvPr id="7" name="吹き出し: 四角形 6"/>
        <xdr:cNvSpPr/>
      </xdr:nvSpPr>
      <xdr:spPr>
        <a:xfrm>
          <a:off x="6315075" y="7833360"/>
          <a:ext cx="4304030" cy="2230755"/>
        </a:xfrm>
        <a:prstGeom prst="wedgeRectCallout">
          <a:avLst>
            <a:gd name="adj1" fmla="val -64675"/>
            <a:gd name="adj2" fmla="val -233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水色のセルは自動入力のため、手入力は不要。</a:t>
          </a:r>
        </a:p>
        <a:p>
          <a:pPr marL="0" marR="0" lvl="0" indent="0" algn="l" defTabSz="914400" eaLnBrk="1" fontAlgn="auto" latinLnBrk="0" hangingPunct="1">
            <a:lnSpc>
              <a:spcPct val="100000"/>
            </a:lnSpc>
            <a:spcBef>
              <a:spcPts val="0"/>
            </a:spcBef>
            <a:spcAft>
              <a:spcPts val="0"/>
            </a:spcAft>
            <a:defRPr/>
          </a:pP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補助金交付申請額は、住宅の場合、最大出力（</a:t>
          </a:r>
          <a:r>
            <a:rPr kumimoji="1" lang="en-US" altLang="ja-JP" sz="1600">
              <a:solidFill>
                <a:srgbClr val="FF0000"/>
              </a:solidFill>
              <a:latin typeface="BIZ UDPゴシック"/>
              <a:ea typeface="BIZ UDPゴシック"/>
            </a:rPr>
            <a:t>kW</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７万円</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で算出した金額と、上限額（</a:t>
          </a:r>
          <a:r>
            <a:rPr kumimoji="1" lang="en-US" altLang="ja-JP" sz="1600">
              <a:solidFill>
                <a:srgbClr val="FF0000"/>
              </a:solidFill>
              <a:latin typeface="BIZ UDPゴシック"/>
              <a:ea typeface="BIZ UDPゴシック"/>
            </a:rPr>
            <a:t>35</a:t>
          </a:r>
          <a:r>
            <a:rPr kumimoji="1" lang="ja-JP" altLang="en-US" sz="1600">
              <a:solidFill>
                <a:srgbClr val="FF0000"/>
              </a:solidFill>
              <a:latin typeface="BIZ UDPゴシック"/>
              <a:ea typeface="BIZ UDPゴシック"/>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事業所の場合、最大出力（</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kW</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×【5</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で算出した金額と、上限額（</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150</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xdr:txBody>
    </xdr:sp>
    <xdr:clientData/>
  </xdr:twoCellAnchor>
  <xdr:twoCellAnchor>
    <xdr:from>
      <xdr:col>8</xdr:col>
      <xdr:colOff>466725</xdr:colOff>
      <xdr:row>34</xdr:row>
      <xdr:rowOff>53340</xdr:rowOff>
    </xdr:from>
    <xdr:to>
      <xdr:col>14</xdr:col>
      <xdr:colOff>507365</xdr:colOff>
      <xdr:row>43</xdr:row>
      <xdr:rowOff>156210</xdr:rowOff>
    </xdr:to>
    <xdr:sp macro="" textlink="">
      <xdr:nvSpPr>
        <xdr:cNvPr id="8" name="吹き出し: 四角形 7"/>
        <xdr:cNvSpPr/>
      </xdr:nvSpPr>
      <xdr:spPr>
        <a:xfrm>
          <a:off x="6096000" y="10673715"/>
          <a:ext cx="4517390" cy="2245995"/>
        </a:xfrm>
        <a:prstGeom prst="wedgeRectCallout">
          <a:avLst>
            <a:gd name="adj1" fmla="val -58115"/>
            <a:gd name="adj2" fmla="val -81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各想定数値は事業者等にシミュレーションしていただくか、ご自身で算出してください。</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発電する電力量のうち、自家消費する電力量が、住宅は</a:t>
          </a:r>
          <a:r>
            <a:rPr kumimoji="1" lang="en-US" altLang="ja-JP" sz="1600">
              <a:solidFill>
                <a:srgbClr val="FF0000"/>
              </a:solidFill>
              <a:latin typeface="BIZ UDPゴシック"/>
              <a:ea typeface="BIZ UDPゴシック"/>
            </a:rPr>
            <a:t>30</a:t>
          </a:r>
          <a:r>
            <a:rPr kumimoji="1" lang="ja-JP" altLang="en-US" sz="1600">
              <a:solidFill>
                <a:srgbClr val="FF0000"/>
              </a:solidFill>
              <a:latin typeface="BIZ UDPゴシック"/>
              <a:ea typeface="BIZ UDPゴシック"/>
            </a:rPr>
            <a:t>％以上、事業所の場合は</a:t>
          </a:r>
          <a:r>
            <a:rPr kumimoji="1" lang="en-US" altLang="ja-JP" sz="1600">
              <a:solidFill>
                <a:srgbClr val="FF0000"/>
              </a:solidFill>
              <a:latin typeface="BIZ UDPゴシック"/>
              <a:ea typeface="BIZ UDPゴシック"/>
            </a:rPr>
            <a:t>50</a:t>
          </a:r>
          <a:r>
            <a:rPr kumimoji="1" lang="ja-JP" altLang="en-US" sz="1600">
              <a:solidFill>
                <a:srgbClr val="FF0000"/>
              </a:solidFill>
              <a:latin typeface="BIZ UDPゴシック"/>
              <a:ea typeface="BIZ UDPゴシック"/>
            </a:rPr>
            <a:t>％以上であることが交付要件となり、それより小さいものは補助対象外。</a:t>
          </a:r>
        </a:p>
        <a:p>
          <a:pPr algn="l"/>
          <a:r>
            <a:rPr kumimoji="1" lang="ja-JP" altLang="en-US" sz="1600">
              <a:solidFill>
                <a:srgbClr val="FF0000"/>
              </a:solidFill>
              <a:latin typeface="BIZ UDPゴシック"/>
              <a:ea typeface="BIZ UDPゴシック"/>
            </a:rPr>
            <a:t>自家消費想定割合（</a:t>
          </a:r>
          <a:r>
            <a:rPr kumimoji="1" lang="en-US" altLang="ja-JP" sz="1600">
              <a:solidFill>
                <a:srgbClr val="FF0000"/>
              </a:solidFill>
              <a:latin typeface="BIZ UDPゴシック"/>
              <a:ea typeface="BIZ UDPゴシック"/>
            </a:rPr>
            <a:t>C</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B</a:t>
          </a:r>
          <a:r>
            <a:rPr kumimoji="1" lang="ja-JP" altLang="en-US" sz="1600">
              <a:solidFill>
                <a:srgbClr val="FF0000"/>
              </a:solidFill>
              <a:latin typeface="BIZ UDPゴシック"/>
              <a:ea typeface="BIZ UDPゴシック"/>
            </a:rPr>
            <a:t>）（自動計算）について、要件を満たすことを確認してください。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351790</xdr:colOff>
      <xdr:row>4</xdr:row>
      <xdr:rowOff>154305</xdr:rowOff>
    </xdr:from>
    <xdr:to>
      <xdr:col>18</xdr:col>
      <xdr:colOff>409575</xdr:colOff>
      <xdr:row>6</xdr:row>
      <xdr:rowOff>137160</xdr:rowOff>
    </xdr:to>
    <xdr:sp macro="" textlink="">
      <xdr:nvSpPr>
        <xdr:cNvPr id="2" name="吹き出し: 四角形 1"/>
        <xdr:cNvSpPr/>
      </xdr:nvSpPr>
      <xdr:spPr>
        <a:xfrm>
          <a:off x="5990590" y="1135380"/>
          <a:ext cx="3486785" cy="459105"/>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dr:col>13</xdr:col>
      <xdr:colOff>521335</xdr:colOff>
      <xdr:row>6</xdr:row>
      <xdr:rowOff>202565</xdr:rowOff>
    </xdr:from>
    <xdr:to>
      <xdr:col>20</xdr:col>
      <xdr:colOff>208280</xdr:colOff>
      <xdr:row>14</xdr:row>
      <xdr:rowOff>45085</xdr:rowOff>
    </xdr:to>
    <xdr:sp macro="" textlink="">
      <xdr:nvSpPr>
        <xdr:cNvPr id="4" name="吹き出し: 四角形 3"/>
        <xdr:cNvSpPr/>
      </xdr:nvSpPr>
      <xdr:spPr>
        <a:xfrm>
          <a:off x="6160135" y="1659890"/>
          <a:ext cx="4487545" cy="1766570"/>
        </a:xfrm>
        <a:prstGeom prst="wedgeRectCallout">
          <a:avLst>
            <a:gd name="adj1" fmla="val -58982"/>
            <a:gd name="adj2" fmla="val -79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13</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dr:col>13</xdr:col>
      <xdr:colOff>633095</xdr:colOff>
      <xdr:row>14</xdr:row>
      <xdr:rowOff>98425</xdr:rowOff>
    </xdr:from>
    <xdr:to>
      <xdr:col>20</xdr:col>
      <xdr:colOff>423545</xdr:colOff>
      <xdr:row>18</xdr:row>
      <xdr:rowOff>46990</xdr:rowOff>
    </xdr:to>
    <xdr:sp macro="" textlink="">
      <xdr:nvSpPr>
        <xdr:cNvPr id="5" name="吹き出し: 四角形 4"/>
        <xdr:cNvSpPr/>
      </xdr:nvSpPr>
      <xdr:spPr>
        <a:xfrm>
          <a:off x="6271895" y="3479800"/>
          <a:ext cx="4591050" cy="901065"/>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契約書に記載されている事業者情報を記載。太陽光発電設備の施工事業者と同じ場合は記入不要。</a:t>
          </a:r>
        </a:p>
      </xdr:txBody>
    </xdr:sp>
    <xdr:clientData/>
  </xdr:twoCellAnchor>
  <xdr:twoCellAnchor>
    <xdr:from>
      <xdr:col>13</xdr:col>
      <xdr:colOff>540385</xdr:colOff>
      <xdr:row>18</xdr:row>
      <xdr:rowOff>132715</xdr:rowOff>
    </xdr:from>
    <xdr:to>
      <xdr:col>20</xdr:col>
      <xdr:colOff>398780</xdr:colOff>
      <xdr:row>20</xdr:row>
      <xdr:rowOff>97790</xdr:rowOff>
    </xdr:to>
    <xdr:sp macro="" textlink="">
      <xdr:nvSpPr>
        <xdr:cNvPr id="6" name="吹き出し: 四角形 5"/>
        <xdr:cNvSpPr/>
      </xdr:nvSpPr>
      <xdr:spPr>
        <a:xfrm>
          <a:off x="6179185" y="4466590"/>
          <a:ext cx="4658995" cy="1069975"/>
        </a:xfrm>
        <a:prstGeom prst="wedgeRectCallout">
          <a:avLst>
            <a:gd name="adj1" fmla="val -60080"/>
            <a:gd name="adj2" fmla="val -488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a:p>
          <a:pPr algn="l"/>
          <a:r>
            <a:rPr kumimoji="1" lang="ja-JP" altLang="en-US" sz="1400">
              <a:solidFill>
                <a:srgbClr val="FF0000"/>
              </a:solidFill>
              <a:latin typeface="BIZ UDPゴシック"/>
              <a:ea typeface="BIZ UDPゴシック"/>
            </a:rPr>
            <a:t>蓄電容量は、「定格容量」を小数点第二位以下切り捨てで記載すること。</a:t>
          </a:r>
        </a:p>
      </xdr:txBody>
    </xdr:sp>
    <xdr:clientData/>
  </xdr:twoCellAnchor>
  <xdr:twoCellAnchor>
    <xdr:from>
      <xdr:col>13</xdr:col>
      <xdr:colOff>274955</xdr:colOff>
      <xdr:row>22</xdr:row>
      <xdr:rowOff>238125</xdr:rowOff>
    </xdr:from>
    <xdr:to>
      <xdr:col>20</xdr:col>
      <xdr:colOff>606425</xdr:colOff>
      <xdr:row>29</xdr:row>
      <xdr:rowOff>78740</xdr:rowOff>
    </xdr:to>
    <xdr:sp macro="" textlink="">
      <xdr:nvSpPr>
        <xdr:cNvPr id="8" name="吹き出し: 四角形 7"/>
        <xdr:cNvSpPr/>
      </xdr:nvSpPr>
      <xdr:spPr>
        <a:xfrm>
          <a:off x="5913755" y="6848475"/>
          <a:ext cx="5132070" cy="3155315"/>
        </a:xfrm>
        <a:prstGeom prst="wedgeRectCallout">
          <a:avLst>
            <a:gd name="adj1" fmla="val -54605"/>
            <a:gd name="adj2" fmla="val 17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交付要綱の「蓄電池の仕様」への適合を確認の上、ドロップダウンで「✓」を選択。</a:t>
          </a:r>
          <a:endParaRPr kumimoji="1" lang="en-US" altLang="ja-JP" sz="1600">
            <a:solidFill>
              <a:srgbClr val="FF0000"/>
            </a:solidFill>
            <a:latin typeface="BIZ UDPゴシック"/>
            <a:ea typeface="BIZ UDPゴシック"/>
          </a:endParaRPr>
        </a:p>
        <a:p>
          <a:pPr algn="l"/>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（一社）環境共創イニシアチブ（</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）にて認証を受けた蓄電池は、仕様を満たす。</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の</a:t>
          </a:r>
          <a:r>
            <a:rPr lang="ja-JP" altLang="ja-JP" sz="1600">
              <a:solidFill>
                <a:srgbClr val="FF0000"/>
              </a:solidFill>
              <a:effectLst/>
              <a:latin typeface="BIZ UDPゴシック"/>
              <a:ea typeface="BIZ UDPゴシック"/>
              <a:cs typeface="+mn-cs"/>
            </a:rPr>
            <a:t>認証を受けていないものについては、</a:t>
          </a:r>
          <a:r>
            <a:rPr lang="ja-JP" altLang="en-US" sz="1600">
              <a:solidFill>
                <a:srgbClr val="FF0000"/>
              </a:solidFill>
              <a:effectLst/>
              <a:latin typeface="BIZ UDPゴシック"/>
              <a:ea typeface="BIZ UDPゴシック"/>
              <a:cs typeface="+mn-cs"/>
            </a:rPr>
            <a:t>工事請負事業者等へご確認ください。</a:t>
          </a:r>
          <a:endParaRPr kumimoji="1" lang="ja-JP" altLang="en-US" sz="1600">
            <a:solidFill>
              <a:srgbClr val="FF0000"/>
            </a:solidFill>
            <a:latin typeface="BIZ UDPゴシック"/>
            <a:ea typeface="BIZ UDP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184150</xdr:rowOff>
    </xdr:from>
    <xdr:to>
      <xdr:col>5</xdr:col>
      <xdr:colOff>504825</xdr:colOff>
      <xdr:row>4</xdr:row>
      <xdr:rowOff>306070</xdr:rowOff>
    </xdr:to>
    <xdr:sp macro="" textlink="">
      <xdr:nvSpPr>
        <xdr:cNvPr id="2" name="テキスト ボックス 1"/>
        <xdr:cNvSpPr txBox="1"/>
      </xdr:nvSpPr>
      <xdr:spPr>
        <a:xfrm>
          <a:off x="0" y="1146175"/>
          <a:ext cx="5334000" cy="374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latin typeface="BIZ UDPゴシック"/>
              <a:ea typeface="BIZ UDPゴシック"/>
            </a:rPr>
            <a:t>本内訳作成者（☑してください）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申請者本人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工事請負事業者</a:t>
          </a:r>
          <a:endParaRPr kumimoji="1" lang="en-US" altLang="ja-JP" sz="1200" b="1" u="sng">
            <a:latin typeface="BIZ UDPゴシック"/>
            <a:ea typeface="BIZ UDPゴシック"/>
          </a:endParaRPr>
        </a:p>
        <a:p>
          <a:endParaRPr kumimoji="1" lang="ja-JP" altLang="en-US" sz="1200" b="1">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3</xdr:row>
          <xdr:rowOff>200025</xdr:rowOff>
        </xdr:from>
        <xdr:to>
          <xdr:col>3</xdr:col>
          <xdr:colOff>352425</xdr:colOff>
          <xdr:row>4</xdr:row>
          <xdr:rowOff>161925</xdr:rowOff>
        </xdr:to>
        <xdr:sp macro="" textlink="">
          <xdr:nvSpPr>
            <xdr:cNvPr id="4099" name="チェック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3</xdr:row>
          <xdr:rowOff>190500</xdr:rowOff>
        </xdr:from>
        <xdr:to>
          <xdr:col>4</xdr:col>
          <xdr:colOff>123825</xdr:colOff>
          <xdr:row>4</xdr:row>
          <xdr:rowOff>190500</xdr:rowOff>
        </xdr:to>
        <xdr:sp macro="" textlink="">
          <xdr:nvSpPr>
            <xdr:cNvPr id="4100" name="チェック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8"/>
  <sheetViews>
    <sheetView showZeros="0" tabSelected="1" view="pageBreakPreview" zoomScale="85" zoomScaleNormal="70" zoomScaleSheetLayoutView="85" workbookViewId="0">
      <selection activeCell="A3" sqref="A3:H3"/>
    </sheetView>
  </sheetViews>
  <sheetFormatPr defaultRowHeight="18.75"/>
  <cols>
    <col min="1" max="1" width="13.25" customWidth="1"/>
    <col min="2" max="2" width="10.25" customWidth="1"/>
    <col min="6" max="6" width="6.375" customWidth="1"/>
    <col min="7" max="7" width="12.375" customWidth="1"/>
    <col min="8" max="8" width="7" customWidth="1"/>
  </cols>
  <sheetData>
    <row r="1" spans="1:8" ht="35.25" customHeight="1">
      <c r="A1" s="161" t="s">
        <v>93</v>
      </c>
      <c r="B1" s="161"/>
      <c r="C1" s="161"/>
      <c r="E1" s="162" t="s">
        <v>125</v>
      </c>
      <c r="F1" s="163"/>
      <c r="G1" s="164"/>
      <c r="H1" s="25"/>
    </row>
    <row r="2" spans="1:8">
      <c r="A2" s="2"/>
      <c r="E2" s="2"/>
    </row>
    <row r="3" spans="1:8">
      <c r="A3" s="165" t="s">
        <v>94</v>
      </c>
      <c r="B3" s="165"/>
      <c r="C3" s="165"/>
      <c r="D3" s="165"/>
      <c r="E3" s="165"/>
      <c r="F3" s="165"/>
      <c r="G3" s="165"/>
      <c r="H3" s="165"/>
    </row>
    <row r="4" spans="1:8">
      <c r="A4" s="3"/>
      <c r="B4" s="3"/>
      <c r="C4" s="3"/>
      <c r="D4" s="3"/>
      <c r="E4" s="3"/>
      <c r="F4" s="3"/>
      <c r="G4" s="3"/>
      <c r="H4" s="3"/>
    </row>
    <row r="5" spans="1:8" s="1" customFormat="1" ht="20.25" customHeight="1">
      <c r="E5" s="22" t="s">
        <v>63</v>
      </c>
      <c r="F5" s="166" t="s">
        <v>79</v>
      </c>
      <c r="G5" s="166"/>
      <c r="H5" s="166"/>
    </row>
    <row r="6" spans="1:8">
      <c r="A6" s="4"/>
    </row>
    <row r="7" spans="1:8">
      <c r="A7" s="5" t="s">
        <v>96</v>
      </c>
    </row>
    <row r="8" spans="1:8">
      <c r="A8" s="6"/>
    </row>
    <row r="9" spans="1:8">
      <c r="A9" s="168" t="s">
        <v>98</v>
      </c>
      <c r="B9" s="19" t="s">
        <v>43</v>
      </c>
      <c r="C9" s="167"/>
      <c r="D9" s="167"/>
      <c r="E9" s="167"/>
      <c r="F9" s="167"/>
      <c r="G9" s="167"/>
      <c r="H9" s="167"/>
    </row>
    <row r="10" spans="1:8">
      <c r="A10" s="169"/>
      <c r="B10" s="152" t="s">
        <v>99</v>
      </c>
      <c r="C10" s="152"/>
      <c r="D10" s="152"/>
      <c r="E10" s="167"/>
      <c r="F10" s="167"/>
      <c r="G10" s="167"/>
      <c r="H10" s="167"/>
    </row>
    <row r="11" spans="1:8" ht="31.5" customHeight="1">
      <c r="A11" s="169"/>
      <c r="B11" s="154" t="s">
        <v>100</v>
      </c>
      <c r="C11" s="154"/>
      <c r="D11" s="171" t="s">
        <v>29</v>
      </c>
      <c r="E11" s="171"/>
      <c r="F11" s="171"/>
      <c r="G11" s="171"/>
      <c r="H11" s="171"/>
    </row>
    <row r="12" spans="1:8">
      <c r="A12" s="169"/>
      <c r="B12" s="154" t="s">
        <v>75</v>
      </c>
      <c r="C12" s="172"/>
      <c r="D12" s="112" t="s">
        <v>21</v>
      </c>
      <c r="E12" s="112"/>
      <c r="F12" s="112"/>
      <c r="G12" s="112"/>
      <c r="H12" s="112"/>
    </row>
    <row r="13" spans="1:8" ht="53.25" customHeight="1">
      <c r="A13" s="169"/>
      <c r="B13" s="154" t="s">
        <v>38</v>
      </c>
      <c r="C13" s="172"/>
      <c r="D13" s="173"/>
      <c r="E13" s="173"/>
      <c r="F13" s="173"/>
      <c r="G13" s="173"/>
      <c r="H13" s="173"/>
    </row>
    <row r="14" spans="1:8">
      <c r="A14" s="169"/>
      <c r="B14" s="154" t="s">
        <v>102</v>
      </c>
      <c r="C14" s="154"/>
      <c r="D14" s="152" t="s">
        <v>104</v>
      </c>
      <c r="E14" s="152"/>
      <c r="F14" s="153"/>
      <c r="G14" s="153"/>
      <c r="H14" s="153"/>
    </row>
    <row r="15" spans="1:8">
      <c r="A15" s="170"/>
      <c r="B15" s="154"/>
      <c r="C15" s="154"/>
      <c r="D15" s="152" t="s">
        <v>2</v>
      </c>
      <c r="E15" s="152"/>
      <c r="F15" s="153"/>
      <c r="G15" s="153"/>
      <c r="H15" s="153"/>
    </row>
    <row r="16" spans="1:8" ht="33.75" customHeight="1">
      <c r="A16" s="155" t="s">
        <v>106</v>
      </c>
      <c r="B16" s="155"/>
      <c r="C16" s="155"/>
      <c r="D16" s="155"/>
      <c r="E16" s="155"/>
      <c r="F16" s="155"/>
      <c r="G16" s="155"/>
      <c r="H16" s="155"/>
    </row>
    <row r="17" spans="1:8" ht="16.5" customHeight="1">
      <c r="A17" s="6"/>
    </row>
    <row r="18" spans="1:8">
      <c r="A18" s="5" t="s">
        <v>107</v>
      </c>
    </row>
    <row r="19" spans="1:8" ht="33.75" customHeight="1">
      <c r="A19" s="156" t="s">
        <v>126</v>
      </c>
      <c r="B19" s="157"/>
      <c r="C19" s="158" t="s">
        <v>127</v>
      </c>
      <c r="D19" s="159"/>
      <c r="E19" s="159"/>
      <c r="F19" s="159"/>
      <c r="G19" s="159"/>
      <c r="H19" s="160"/>
    </row>
    <row r="20" spans="1:8">
      <c r="A20" s="142" t="s">
        <v>110</v>
      </c>
      <c r="B20" s="143"/>
      <c r="C20" s="143"/>
      <c r="D20" s="143"/>
      <c r="E20" s="143"/>
      <c r="F20" s="144"/>
      <c r="G20" s="145"/>
      <c r="H20" s="146"/>
    </row>
    <row r="21" spans="1:8">
      <c r="A21" s="7"/>
      <c r="B21" s="147"/>
      <c r="C21" s="148"/>
      <c r="D21" s="149" t="s">
        <v>111</v>
      </c>
      <c r="E21" s="149"/>
      <c r="F21" s="149"/>
      <c r="G21" s="150" t="s">
        <v>112</v>
      </c>
      <c r="H21" s="151"/>
    </row>
    <row r="22" spans="1:8">
      <c r="A22" s="7" t="s">
        <v>101</v>
      </c>
      <c r="B22" s="136" t="s">
        <v>113</v>
      </c>
      <c r="C22" s="137"/>
      <c r="D22" s="138">
        <f>'別紙１（様式第１号）太陽光発電設備'!$D$22</f>
        <v>0</v>
      </c>
      <c r="E22" s="139"/>
      <c r="F22" s="23" t="s">
        <v>114</v>
      </c>
      <c r="G22" s="20">
        <f>'別紙2（様式第１号）蓄電池'!$F$19</f>
        <v>0</v>
      </c>
      <c r="H22" s="26" t="s">
        <v>108</v>
      </c>
    </row>
    <row r="23" spans="1:8">
      <c r="A23" s="7" t="s">
        <v>87</v>
      </c>
      <c r="B23" s="136" t="s">
        <v>86</v>
      </c>
      <c r="C23" s="137"/>
      <c r="D23" s="140">
        <f>'別紙１（様式第１号）太陽光発電設備'!$D$25</f>
        <v>0</v>
      </c>
      <c r="E23" s="141"/>
      <c r="F23" s="24" t="s">
        <v>115</v>
      </c>
      <c r="G23" s="21">
        <f>'別紙2（様式第１号）蓄電池'!$F$22</f>
        <v>0</v>
      </c>
      <c r="H23" s="26" t="s">
        <v>115</v>
      </c>
    </row>
    <row r="24" spans="1:8">
      <c r="A24" s="8"/>
      <c r="B24" s="136" t="s">
        <v>116</v>
      </c>
      <c r="C24" s="137"/>
      <c r="D24" s="140" t="b">
        <f>'別紙１（様式第１号）太陽光発電設備'!$F$26</f>
        <v>0</v>
      </c>
      <c r="E24" s="141"/>
      <c r="F24" s="24" t="s">
        <v>115</v>
      </c>
      <c r="G24" s="21" t="str">
        <f>'別紙2（様式第１号）蓄電池'!$E$23</f>
        <v>-</v>
      </c>
      <c r="H24" s="26" t="s">
        <v>115</v>
      </c>
    </row>
    <row r="25" spans="1:8">
      <c r="A25" s="122" t="s">
        <v>73</v>
      </c>
      <c r="B25" s="123"/>
      <c r="C25" s="123"/>
      <c r="D25" s="124"/>
      <c r="E25" s="125">
        <f>IF($E$10="有（住宅：個人所有）",80000,IF($E$10="有（住宅：ＰＰＡ事業）",30000,0))</f>
        <v>0</v>
      </c>
      <c r="F25" s="126"/>
      <c r="G25" s="126"/>
      <c r="H25" s="27" t="s">
        <v>115</v>
      </c>
    </row>
    <row r="26" spans="1:8" ht="21.75" customHeight="1">
      <c r="A26" s="127" t="s">
        <v>117</v>
      </c>
      <c r="B26" s="128"/>
      <c r="C26" s="128"/>
      <c r="D26" s="129"/>
      <c r="E26" s="130" t="e">
        <f>$D$24+$G$24+$E$25</f>
        <v>#VALUE!</v>
      </c>
      <c r="F26" s="131"/>
      <c r="G26" s="131"/>
      <c r="H26" s="28" t="s">
        <v>115</v>
      </c>
    </row>
    <row r="27" spans="1:8" ht="15.75" customHeight="1">
      <c r="A27" s="6"/>
    </row>
    <row r="28" spans="1:8">
      <c r="A28" s="9" t="s">
        <v>118</v>
      </c>
    </row>
    <row r="29" spans="1:8">
      <c r="A29" s="10" t="s">
        <v>120</v>
      </c>
      <c r="B29" s="132"/>
      <c r="C29" s="132"/>
      <c r="D29" s="132"/>
      <c r="E29" s="133" t="s">
        <v>100</v>
      </c>
      <c r="F29" s="133"/>
      <c r="G29" s="134"/>
      <c r="H29" s="135"/>
    </row>
    <row r="30" spans="1:8">
      <c r="A30" s="11" t="s">
        <v>121</v>
      </c>
      <c r="B30" s="118"/>
      <c r="C30" s="118"/>
      <c r="D30" s="118"/>
      <c r="E30" s="119" t="s">
        <v>122</v>
      </c>
      <c r="F30" s="119"/>
      <c r="G30" s="120"/>
      <c r="H30" s="121"/>
    </row>
    <row r="31" spans="1:8">
      <c r="A31" s="11" t="s">
        <v>104</v>
      </c>
      <c r="B31" s="118"/>
      <c r="C31" s="118"/>
      <c r="D31" s="118"/>
      <c r="E31" s="119" t="s">
        <v>123</v>
      </c>
      <c r="F31" s="119"/>
      <c r="G31" s="120"/>
      <c r="H31" s="121"/>
    </row>
    <row r="32" spans="1:8" ht="18" customHeight="1">
      <c r="A32" s="12" t="s">
        <v>2</v>
      </c>
      <c r="B32" s="114"/>
      <c r="C32" s="114"/>
      <c r="D32" s="114"/>
      <c r="E32" s="114"/>
      <c r="F32" s="114"/>
      <c r="G32" s="114"/>
      <c r="H32" s="115"/>
    </row>
    <row r="33" spans="1:8">
      <c r="A33" s="5" t="s">
        <v>119</v>
      </c>
    </row>
    <row r="34" spans="1:8">
      <c r="A34" s="5" t="s">
        <v>178</v>
      </c>
    </row>
    <row r="35" spans="1:8">
      <c r="A35" s="5" t="s">
        <v>128</v>
      </c>
    </row>
    <row r="36" spans="1:8" ht="33" customHeight="1">
      <c r="A36" s="13" t="s">
        <v>75</v>
      </c>
      <c r="B36" s="116" t="s">
        <v>105</v>
      </c>
      <c r="C36" s="116"/>
      <c r="D36" s="116" t="s">
        <v>142</v>
      </c>
      <c r="E36" s="116"/>
      <c r="F36" s="116"/>
      <c r="G36" s="116" t="s">
        <v>103</v>
      </c>
      <c r="H36" s="117"/>
    </row>
    <row r="37" spans="1:8">
      <c r="A37" s="14"/>
      <c r="B37" s="111"/>
      <c r="C37" s="111"/>
      <c r="D37" s="111"/>
      <c r="E37" s="111"/>
      <c r="F37" s="111"/>
      <c r="G37" s="112"/>
      <c r="H37" s="113"/>
    </row>
    <row r="38" spans="1:8">
      <c r="A38" s="14"/>
      <c r="B38" s="111"/>
      <c r="C38" s="111"/>
      <c r="D38" s="111"/>
      <c r="E38" s="111"/>
      <c r="F38" s="111"/>
      <c r="G38" s="112"/>
      <c r="H38" s="113"/>
    </row>
    <row r="39" spans="1:8">
      <c r="A39" s="14"/>
      <c r="B39" s="111"/>
      <c r="C39" s="111"/>
      <c r="D39" s="111"/>
      <c r="E39" s="111"/>
      <c r="F39" s="111"/>
      <c r="G39" s="112"/>
      <c r="H39" s="113"/>
    </row>
    <row r="40" spans="1:8">
      <c r="A40" s="14"/>
      <c r="B40" s="111"/>
      <c r="C40" s="111"/>
      <c r="D40" s="111"/>
      <c r="E40" s="111"/>
      <c r="F40" s="111"/>
      <c r="G40" s="112"/>
      <c r="H40" s="113"/>
    </row>
    <row r="41" spans="1:8">
      <c r="A41" s="14"/>
      <c r="B41" s="111"/>
      <c r="C41" s="111"/>
      <c r="D41" s="111"/>
      <c r="E41" s="111"/>
      <c r="F41" s="111"/>
      <c r="G41" s="112"/>
      <c r="H41" s="113"/>
    </row>
    <row r="42" spans="1:8">
      <c r="A42" s="15"/>
      <c r="B42" s="102"/>
      <c r="C42" s="102"/>
      <c r="D42" s="102"/>
      <c r="E42" s="102"/>
      <c r="F42" s="102"/>
      <c r="G42" s="103"/>
      <c r="H42" s="104"/>
    </row>
    <row r="43" spans="1:8">
      <c r="A43" s="6"/>
    </row>
    <row r="44" spans="1:8">
      <c r="A44" s="5" t="s">
        <v>129</v>
      </c>
    </row>
    <row r="45" spans="1:8" ht="33" customHeight="1">
      <c r="A45" s="16"/>
      <c r="B45" s="105" t="s">
        <v>130</v>
      </c>
      <c r="C45" s="106"/>
      <c r="D45" s="106"/>
      <c r="E45" s="106"/>
      <c r="F45" s="106"/>
      <c r="G45" s="106"/>
      <c r="H45" s="107"/>
    </row>
    <row r="46" spans="1:8">
      <c r="A46" s="6"/>
    </row>
    <row r="47" spans="1:8">
      <c r="A47" s="108" t="s">
        <v>131</v>
      </c>
      <c r="B47" s="109"/>
      <c r="C47" s="109"/>
      <c r="D47" s="109"/>
      <c r="E47" s="109"/>
      <c r="F47" s="109"/>
      <c r="G47" s="109"/>
      <c r="H47" s="110"/>
    </row>
    <row r="48" spans="1:8" ht="33.75" customHeight="1">
      <c r="A48" s="101" t="s">
        <v>133</v>
      </c>
      <c r="B48" s="101"/>
      <c r="C48" s="101"/>
      <c r="D48" s="101"/>
      <c r="E48" s="101"/>
      <c r="F48" s="101"/>
      <c r="G48" s="101"/>
      <c r="H48" s="101"/>
    </row>
    <row r="49" spans="1:8">
      <c r="A49" s="96" t="s">
        <v>33</v>
      </c>
      <c r="B49" s="96"/>
      <c r="C49" s="96"/>
      <c r="D49" s="96"/>
      <c r="E49" s="96"/>
      <c r="F49" s="96"/>
      <c r="G49" s="96"/>
      <c r="H49" s="96"/>
    </row>
    <row r="50" spans="1:8" ht="44.25" customHeight="1">
      <c r="A50" s="101" t="s">
        <v>134</v>
      </c>
      <c r="B50" s="101"/>
      <c r="C50" s="101"/>
      <c r="D50" s="101"/>
      <c r="E50" s="101"/>
      <c r="F50" s="101"/>
      <c r="G50" s="101"/>
      <c r="H50" s="101"/>
    </row>
    <row r="51" spans="1:8">
      <c r="A51" s="96" t="s">
        <v>135</v>
      </c>
      <c r="B51" s="96"/>
      <c r="C51" s="96"/>
      <c r="D51" s="96"/>
      <c r="E51" s="96"/>
      <c r="F51" s="96"/>
      <c r="G51" s="96"/>
      <c r="H51" s="96"/>
    </row>
    <row r="52" spans="1:8">
      <c r="A52" s="96" t="s">
        <v>136</v>
      </c>
      <c r="B52" s="96"/>
      <c r="C52" s="96"/>
      <c r="D52" s="96"/>
      <c r="E52" s="96"/>
      <c r="F52" s="96"/>
      <c r="G52" s="96"/>
      <c r="H52" s="96"/>
    </row>
    <row r="53" spans="1:8" ht="45.75" customHeight="1">
      <c r="A53" s="101" t="s">
        <v>138</v>
      </c>
      <c r="B53" s="101"/>
      <c r="C53" s="101"/>
      <c r="D53" s="101"/>
      <c r="E53" s="101"/>
      <c r="F53" s="101"/>
      <c r="G53" s="101"/>
      <c r="H53" s="101"/>
    </row>
    <row r="54" spans="1:8" ht="59.25" customHeight="1">
      <c r="A54" s="101" t="s">
        <v>4</v>
      </c>
      <c r="B54" s="101"/>
      <c r="C54" s="101"/>
      <c r="D54" s="101"/>
      <c r="E54" s="101"/>
      <c r="F54" s="101"/>
      <c r="G54" s="101"/>
      <c r="H54" s="101"/>
    </row>
    <row r="55" spans="1:8" ht="33.75" customHeight="1">
      <c r="A55" s="101" t="s">
        <v>85</v>
      </c>
      <c r="B55" s="101"/>
      <c r="C55" s="101"/>
      <c r="D55" s="101"/>
      <c r="E55" s="101"/>
      <c r="F55" s="101"/>
      <c r="G55" s="101"/>
      <c r="H55" s="101"/>
    </row>
    <row r="56" spans="1:8" ht="31.5" customHeight="1">
      <c r="A56" s="101" t="s">
        <v>7</v>
      </c>
      <c r="B56" s="101"/>
      <c r="C56" s="101"/>
      <c r="D56" s="101"/>
      <c r="E56" s="101"/>
      <c r="F56" s="101"/>
      <c r="G56" s="101"/>
      <c r="H56" s="101"/>
    </row>
    <row r="57" spans="1:8" ht="34.5" customHeight="1">
      <c r="A57" s="101" t="s">
        <v>54</v>
      </c>
      <c r="B57" s="101"/>
      <c r="C57" s="101"/>
      <c r="D57" s="101"/>
      <c r="E57" s="101"/>
      <c r="F57" s="101"/>
      <c r="G57" s="101"/>
      <c r="H57" s="101"/>
    </row>
    <row r="58" spans="1:8">
      <c r="A58" s="96" t="s">
        <v>139</v>
      </c>
      <c r="B58" s="96"/>
      <c r="C58" s="96"/>
      <c r="D58" s="96"/>
      <c r="E58" s="96"/>
      <c r="F58" s="96"/>
      <c r="G58" s="96"/>
      <c r="H58" s="96"/>
    </row>
    <row r="59" spans="1:8">
      <c r="A59" s="6"/>
    </row>
    <row r="60" spans="1:8" ht="35.25" customHeight="1">
      <c r="A60" s="16"/>
      <c r="B60" s="97" t="s">
        <v>95</v>
      </c>
      <c r="C60" s="98"/>
      <c r="D60" s="98"/>
      <c r="E60" s="98"/>
      <c r="F60" s="98"/>
      <c r="G60" s="98"/>
      <c r="H60" s="99"/>
    </row>
    <row r="61" spans="1:8">
      <c r="A61" s="6"/>
    </row>
    <row r="62" spans="1:8">
      <c r="A62" s="6"/>
    </row>
    <row r="63" spans="1:8">
      <c r="A63" s="6"/>
    </row>
    <row r="64" spans="1:8">
      <c r="A64" s="5" t="s">
        <v>140</v>
      </c>
    </row>
    <row r="65" spans="1:8" ht="231.75" customHeight="1">
      <c r="A65" s="18" t="s">
        <v>111</v>
      </c>
      <c r="B65" s="100" t="s">
        <v>143</v>
      </c>
      <c r="C65" s="100"/>
      <c r="D65" s="100"/>
      <c r="E65" s="100"/>
      <c r="F65" s="100"/>
      <c r="G65" s="100"/>
      <c r="H65" s="100"/>
    </row>
    <row r="66" spans="1:8" ht="91.5" customHeight="1">
      <c r="A66" s="19" t="s">
        <v>141</v>
      </c>
      <c r="B66" s="100" t="s">
        <v>144</v>
      </c>
      <c r="C66" s="100"/>
      <c r="D66" s="100"/>
      <c r="E66" s="100"/>
      <c r="F66" s="100"/>
      <c r="G66" s="100"/>
      <c r="H66" s="100"/>
    </row>
    <row r="67" spans="1:8" ht="232.5" customHeight="1">
      <c r="A67" s="18" t="s">
        <v>68</v>
      </c>
      <c r="B67" s="100" t="s">
        <v>82</v>
      </c>
      <c r="C67" s="100"/>
      <c r="D67" s="100"/>
      <c r="E67" s="100"/>
      <c r="F67" s="100"/>
      <c r="G67" s="100"/>
      <c r="H67" s="100"/>
    </row>
    <row r="68" spans="1:8">
      <c r="A68" s="2"/>
    </row>
  </sheetData>
  <dataConsolidate/>
  <mergeCells count="85">
    <mergeCell ref="A1:C1"/>
    <mergeCell ref="E1:G1"/>
    <mergeCell ref="A3:H3"/>
    <mergeCell ref="F5:H5"/>
    <mergeCell ref="C9:H9"/>
    <mergeCell ref="A9:A15"/>
    <mergeCell ref="B10:D10"/>
    <mergeCell ref="E10:H10"/>
    <mergeCell ref="B11:C11"/>
    <mergeCell ref="D11:H11"/>
    <mergeCell ref="B12:C12"/>
    <mergeCell ref="D12:H12"/>
    <mergeCell ref="B13:C13"/>
    <mergeCell ref="D13:H13"/>
    <mergeCell ref="D14:E14"/>
    <mergeCell ref="F14:H14"/>
    <mergeCell ref="D15:E15"/>
    <mergeCell ref="F15:H15"/>
    <mergeCell ref="B14:C15"/>
    <mergeCell ref="A16:H16"/>
    <mergeCell ref="A19:B19"/>
    <mergeCell ref="C19:H19"/>
    <mergeCell ref="A20:F20"/>
    <mergeCell ref="G20:H20"/>
    <mergeCell ref="B21:C21"/>
    <mergeCell ref="D21:F21"/>
    <mergeCell ref="G21:H21"/>
    <mergeCell ref="B22:C22"/>
    <mergeCell ref="D22:E22"/>
    <mergeCell ref="B23:C23"/>
    <mergeCell ref="D23:E23"/>
    <mergeCell ref="B24:C24"/>
    <mergeCell ref="D24:E24"/>
    <mergeCell ref="A25:D25"/>
    <mergeCell ref="E25:G25"/>
    <mergeCell ref="A26:D26"/>
    <mergeCell ref="E26:G26"/>
    <mergeCell ref="B29:D29"/>
    <mergeCell ref="E29:F29"/>
    <mergeCell ref="G29:H29"/>
    <mergeCell ref="B30:D30"/>
    <mergeCell ref="E30:F30"/>
    <mergeCell ref="G30:H30"/>
    <mergeCell ref="B31:D31"/>
    <mergeCell ref="E31:F31"/>
    <mergeCell ref="G31:H31"/>
    <mergeCell ref="B32:H32"/>
    <mergeCell ref="B36:C36"/>
    <mergeCell ref="D36:F36"/>
    <mergeCell ref="G36:H36"/>
    <mergeCell ref="B37:C37"/>
    <mergeCell ref="D37:F37"/>
    <mergeCell ref="G37:H37"/>
    <mergeCell ref="B38:C38"/>
    <mergeCell ref="D38:F38"/>
    <mergeCell ref="G38:H38"/>
    <mergeCell ref="B39:C39"/>
    <mergeCell ref="D39:F39"/>
    <mergeCell ref="G39:H39"/>
    <mergeCell ref="B40:C40"/>
    <mergeCell ref="D40:F40"/>
    <mergeCell ref="G40:H40"/>
    <mergeCell ref="B41:C41"/>
    <mergeCell ref="D41:F41"/>
    <mergeCell ref="G41:H41"/>
    <mergeCell ref="B42:C42"/>
    <mergeCell ref="D42:F42"/>
    <mergeCell ref="G42:H42"/>
    <mergeCell ref="B45:H45"/>
    <mergeCell ref="A47:H47"/>
    <mergeCell ref="A48:H48"/>
    <mergeCell ref="A49:H49"/>
    <mergeCell ref="A50:H50"/>
    <mergeCell ref="A51:H51"/>
    <mergeCell ref="A52:H52"/>
    <mergeCell ref="A53:H53"/>
    <mergeCell ref="A54:H54"/>
    <mergeCell ref="A55:H55"/>
    <mergeCell ref="A56:H56"/>
    <mergeCell ref="A57:H57"/>
    <mergeCell ref="A58:H58"/>
    <mergeCell ref="B60:H60"/>
    <mergeCell ref="B65:H65"/>
    <mergeCell ref="B66:H66"/>
    <mergeCell ref="B67:H67"/>
  </mergeCells>
  <phoneticPr fontId="2" type="Hiragana"/>
  <dataValidations count="5">
    <dataValidation type="list" allowBlank="1" showInputMessage="1" showErrorMessage="1" sqref="C9:H9">
      <formula1>"住宅,事業所,"</formula1>
    </dataValidation>
    <dataValidation type="list" allowBlank="1" showInputMessage="1" showErrorMessage="1" sqref="E10:H10">
      <formula1>"有（住宅：個人所有）,有（住宅：ＰＰＡ事業）,無"</formula1>
    </dataValidation>
    <dataValidation imeMode="halfAlpha" allowBlank="1" showInputMessage="1" showErrorMessage="1" sqref="F14:H15"/>
    <dataValidation type="list" allowBlank="1" showInputMessage="1" showErrorMessage="1" sqref="G20:H20">
      <formula1>"新築,既築"</formula1>
    </dataValidation>
    <dataValidation type="list" allowBlank="1" showInputMessage="1" showErrorMessage="1" sqref="A45 A6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2" r:id="rId4" name="チェック 6">
              <controlPr defaultSize="0" autoPict="0">
                <anchor moveWithCells="1">
                  <from>
                    <xdr:col>2</xdr:col>
                    <xdr:colOff>466725</xdr:colOff>
                    <xdr:row>32</xdr:row>
                    <xdr:rowOff>19050</xdr:rowOff>
                  </from>
                  <to>
                    <xdr:col>3</xdr:col>
                    <xdr:colOff>219075</xdr:colOff>
                    <xdr:row>33</xdr:row>
                    <xdr:rowOff>66675</xdr:rowOff>
                  </to>
                </anchor>
              </controlPr>
            </control>
          </mc:Choice>
        </mc:AlternateContent>
        <mc:AlternateContent xmlns:mc="http://schemas.openxmlformats.org/markup-compatibility/2006">
          <mc:Choice Requires="x14">
            <control shapeId="9223" r:id="rId5" name="チェック 7">
              <controlPr defaultSize="0" autoPict="0">
                <anchor moveWithCells="1">
                  <from>
                    <xdr:col>2</xdr:col>
                    <xdr:colOff>466725</xdr:colOff>
                    <xdr:row>33</xdr:row>
                    <xdr:rowOff>9525</xdr:rowOff>
                  </from>
                  <to>
                    <xdr:col>3</xdr:col>
                    <xdr:colOff>228600</xdr:colOff>
                    <xdr:row>34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Zeros="0" view="pageBreakPreview" zoomScale="85" zoomScaleNormal="70" zoomScaleSheetLayoutView="85" workbookViewId="0">
      <selection activeCell="D30" sqref="D30"/>
    </sheetView>
  </sheetViews>
  <sheetFormatPr defaultRowHeight="18.75"/>
  <cols>
    <col min="1" max="1" width="14.875" style="29" customWidth="1"/>
    <col min="2" max="2" width="9" style="29" customWidth="1"/>
    <col min="3" max="3" width="5.75" style="29" customWidth="1"/>
    <col min="4" max="4" width="9" style="29" customWidth="1"/>
    <col min="5" max="5" width="7.25" style="29" customWidth="1"/>
    <col min="6" max="6" width="11" style="29" customWidth="1"/>
    <col min="7" max="7" width="7.875" style="29" customWidth="1"/>
    <col min="8" max="8" width="9.125" style="29" bestFit="1" customWidth="1"/>
    <col min="9" max="9" width="9" style="29" customWidth="1"/>
    <col min="10" max="10" width="13.75" style="29" bestFit="1" customWidth="1"/>
    <col min="11" max="11" width="9" style="29" customWidth="1"/>
    <col min="12" max="16384" width="9" style="29"/>
  </cols>
  <sheetData>
    <row r="1" spans="1:8" ht="35.25" customHeight="1">
      <c r="A1" s="238" t="s">
        <v>167</v>
      </c>
      <c r="B1" s="238"/>
      <c r="C1" s="238"/>
      <c r="E1" s="40"/>
      <c r="F1" s="239" t="s">
        <v>125</v>
      </c>
      <c r="G1" s="239"/>
      <c r="H1" s="54"/>
    </row>
    <row r="2" spans="1:8" ht="15" customHeight="1">
      <c r="A2" s="30"/>
      <c r="E2" s="30"/>
    </row>
    <row r="3" spans="1:8">
      <c r="A3" s="240" t="s">
        <v>92</v>
      </c>
      <c r="B3" s="240"/>
      <c r="C3" s="240"/>
      <c r="D3" s="240"/>
      <c r="E3" s="240"/>
      <c r="F3" s="240"/>
      <c r="G3" s="240"/>
      <c r="H3" s="240"/>
    </row>
    <row r="4" spans="1:8" ht="10.5" customHeight="1">
      <c r="A4" s="31"/>
    </row>
    <row r="5" spans="1:8">
      <c r="A5" s="9" t="s">
        <v>145</v>
      </c>
    </row>
    <row r="6" spans="1:8" ht="27.75" customHeight="1">
      <c r="A6" s="19" t="s">
        <v>146</v>
      </c>
      <c r="B6" s="241">
        <f>'交付申請書（様式第１号）'!$D$13</f>
        <v>0</v>
      </c>
      <c r="C6" s="242"/>
      <c r="D6" s="243"/>
      <c r="E6" s="154" t="s">
        <v>124</v>
      </c>
      <c r="F6" s="154"/>
      <c r="G6" s="244">
        <f>'交付申請書（様式第１号）'!$C$9</f>
        <v>0</v>
      </c>
      <c r="H6" s="244"/>
    </row>
    <row r="7" spans="1:8">
      <c r="A7" s="31"/>
    </row>
    <row r="8" spans="1:8">
      <c r="A8" s="9" t="s">
        <v>147</v>
      </c>
    </row>
    <row r="9" spans="1:8">
      <c r="A9" s="227" t="s">
        <v>109</v>
      </c>
      <c r="B9" s="228"/>
      <c r="C9" s="228"/>
      <c r="D9" s="228"/>
      <c r="E9" s="229" t="str">
        <f>'交付申請書（様式第１号）'!$C$19</f>
        <v>富山市</v>
      </c>
      <c r="F9" s="230"/>
      <c r="G9" s="230"/>
      <c r="H9" s="231"/>
    </row>
    <row r="10" spans="1:8">
      <c r="A10" s="232" t="s">
        <v>23</v>
      </c>
      <c r="B10" s="201"/>
      <c r="C10" s="233" t="s">
        <v>160</v>
      </c>
      <c r="D10" s="234"/>
      <c r="E10" s="36"/>
      <c r="F10" s="36"/>
      <c r="G10" s="51"/>
      <c r="H10" s="51"/>
    </row>
    <row r="11" spans="1:8">
      <c r="A11" s="235" t="s">
        <v>90</v>
      </c>
      <c r="B11" s="190"/>
      <c r="C11" s="236" t="s">
        <v>160</v>
      </c>
      <c r="D11" s="237"/>
      <c r="E11" s="40"/>
      <c r="F11" s="40"/>
      <c r="G11" s="52"/>
      <c r="H11" s="52"/>
    </row>
    <row r="12" spans="1:8">
      <c r="A12" s="219" t="s">
        <v>9</v>
      </c>
      <c r="B12" s="220"/>
      <c r="C12" s="221" t="s">
        <v>160</v>
      </c>
      <c r="D12" s="222"/>
      <c r="E12" s="40"/>
      <c r="F12" s="40"/>
      <c r="G12" s="52"/>
      <c r="H12" s="52"/>
    </row>
    <row r="13" spans="1:8">
      <c r="A13" s="177" t="s">
        <v>88</v>
      </c>
      <c r="B13" s="33" t="s">
        <v>12</v>
      </c>
      <c r="C13" s="223"/>
      <c r="D13" s="224"/>
      <c r="E13" s="224"/>
      <c r="F13" s="224"/>
      <c r="G13" s="224"/>
      <c r="H13" s="225"/>
    </row>
    <row r="14" spans="1:8">
      <c r="A14" s="178"/>
      <c r="B14" s="34" t="s">
        <v>89</v>
      </c>
      <c r="C14" s="226"/>
      <c r="D14" s="209"/>
      <c r="E14" s="209"/>
      <c r="F14" s="209"/>
      <c r="G14" s="209"/>
      <c r="H14" s="210"/>
    </row>
    <row r="15" spans="1:8" ht="18" customHeight="1">
      <c r="A15" s="178"/>
      <c r="B15" s="207" t="s">
        <v>148</v>
      </c>
      <c r="C15" s="208"/>
      <c r="D15" s="209"/>
      <c r="E15" s="209"/>
      <c r="F15" s="45" t="s">
        <v>122</v>
      </c>
      <c r="G15" s="209"/>
      <c r="H15" s="210"/>
    </row>
    <row r="16" spans="1:8">
      <c r="A16" s="178"/>
      <c r="B16" s="207" t="s">
        <v>162</v>
      </c>
      <c r="C16" s="208"/>
      <c r="D16" s="209"/>
      <c r="E16" s="209"/>
      <c r="F16" s="209"/>
      <c r="G16" s="209"/>
      <c r="H16" s="210"/>
    </row>
    <row r="17" spans="1:11">
      <c r="A17" s="179"/>
      <c r="B17" s="193" t="s">
        <v>18</v>
      </c>
      <c r="C17" s="194"/>
      <c r="D17" s="211"/>
      <c r="E17" s="211"/>
      <c r="F17" s="211"/>
      <c r="G17" s="211"/>
      <c r="H17" s="212"/>
    </row>
    <row r="18" spans="1:11" ht="35.25" customHeight="1">
      <c r="A18" s="180" t="s">
        <v>168</v>
      </c>
      <c r="B18" s="213" t="s">
        <v>149</v>
      </c>
      <c r="C18" s="214"/>
      <c r="D18" s="215"/>
      <c r="E18" s="215"/>
      <c r="F18" s="216"/>
      <c r="G18" s="217" t="s">
        <v>166</v>
      </c>
      <c r="H18" s="218"/>
    </row>
    <row r="19" spans="1:11">
      <c r="A19" s="181"/>
      <c r="B19" s="175" t="s">
        <v>163</v>
      </c>
      <c r="C19" s="189"/>
      <c r="D19" s="175"/>
      <c r="E19" s="176"/>
      <c r="F19" s="203"/>
      <c r="G19" s="204"/>
      <c r="H19" s="55" t="s">
        <v>114</v>
      </c>
    </row>
    <row r="20" spans="1:11" ht="34.5" customHeight="1">
      <c r="A20" s="181"/>
      <c r="B20" s="175" t="s">
        <v>14</v>
      </c>
      <c r="C20" s="175"/>
      <c r="D20" s="175"/>
      <c r="E20" s="175"/>
      <c r="F20" s="190"/>
      <c r="G20" s="205" t="s">
        <v>166</v>
      </c>
      <c r="H20" s="206"/>
    </row>
    <row r="21" spans="1:11">
      <c r="A21" s="181"/>
      <c r="B21" s="175" t="s">
        <v>150</v>
      </c>
      <c r="C21" s="175"/>
      <c r="D21" s="175"/>
      <c r="E21" s="176"/>
      <c r="F21" s="203"/>
      <c r="G21" s="203"/>
      <c r="H21" s="56" t="s">
        <v>114</v>
      </c>
    </row>
    <row r="22" spans="1:11" ht="36" customHeight="1">
      <c r="A22" s="182"/>
      <c r="B22" s="196" t="s">
        <v>152</v>
      </c>
      <c r="C22" s="197"/>
      <c r="D22" s="35">
        <f>IF(F19&lt;F21,TRUNC(F19,0),TRUNC(F21,0))</f>
        <v>0</v>
      </c>
      <c r="E22" s="41" t="s">
        <v>114</v>
      </c>
      <c r="F22" s="198" t="s">
        <v>153</v>
      </c>
      <c r="G22" s="198"/>
      <c r="H22" s="199"/>
    </row>
    <row r="23" spans="1:11" ht="69.75" customHeight="1">
      <c r="A23" s="177" t="s">
        <v>86</v>
      </c>
      <c r="B23" s="200" t="s">
        <v>161</v>
      </c>
      <c r="C23" s="201"/>
      <c r="D23" s="202"/>
      <c r="E23" s="202"/>
      <c r="F23" s="46" t="s">
        <v>132</v>
      </c>
      <c r="G23" s="101" t="s">
        <v>154</v>
      </c>
      <c r="H23" s="101"/>
    </row>
    <row r="24" spans="1:11" ht="65.25" customHeight="1">
      <c r="A24" s="178"/>
      <c r="B24" s="168" t="s">
        <v>164</v>
      </c>
      <c r="C24" s="191"/>
      <c r="D24" s="192"/>
      <c r="E24" s="192"/>
      <c r="F24" s="47" t="s">
        <v>132</v>
      </c>
      <c r="G24" s="101" t="s">
        <v>155</v>
      </c>
      <c r="H24" s="101"/>
      <c r="J24" s="59">
        <f>IF(G6="住宅",D22*70000,IF(G6="事業所",D22*50000,IF(G6="ＰＰＡ事業（住宅への設置）",D22*70000,0)))</f>
        <v>0</v>
      </c>
      <c r="K24" s="60" t="s">
        <v>179</v>
      </c>
    </row>
    <row r="25" spans="1:11">
      <c r="A25" s="179"/>
      <c r="B25" s="193" t="s">
        <v>156</v>
      </c>
      <c r="C25" s="194"/>
      <c r="D25" s="195">
        <f>SUM(D23:E24)</f>
        <v>0</v>
      </c>
      <c r="E25" s="195"/>
      <c r="F25" s="48" t="s">
        <v>132</v>
      </c>
      <c r="G25" s="38"/>
      <c r="H25" s="40"/>
    </row>
    <row r="26" spans="1:11" ht="54.75" customHeight="1">
      <c r="A26" s="183" t="s">
        <v>169</v>
      </c>
      <c r="B26" s="184"/>
      <c r="C26" s="184"/>
      <c r="D26" s="184"/>
      <c r="E26" s="184"/>
      <c r="F26" s="49" t="b">
        <f>IF(OR(G6="住宅",G6="ＰＰＡ事業（住宅への設置）"),IF(J24&lt;350000,J24,350000),IF(G6="事業所",IF(J24&lt;1500000,J24,1500000)))</f>
        <v>0</v>
      </c>
      <c r="G26" s="38" t="s">
        <v>115</v>
      </c>
      <c r="H26" s="57" t="s">
        <v>165</v>
      </c>
    </row>
    <row r="27" spans="1:11">
      <c r="A27" s="32"/>
      <c r="B27" s="32"/>
      <c r="C27" s="32"/>
      <c r="D27" s="32"/>
      <c r="E27" s="32"/>
      <c r="F27" s="50"/>
      <c r="G27" s="53"/>
      <c r="H27" s="58"/>
    </row>
    <row r="28" spans="1:11">
      <c r="A28" s="9" t="s">
        <v>157</v>
      </c>
    </row>
    <row r="29" spans="1:11" ht="30">
      <c r="A29" s="185" t="s">
        <v>17</v>
      </c>
      <c r="B29" s="186"/>
      <c r="C29" s="187"/>
      <c r="D29" s="320">
        <f>IF(F19&lt;F21,TRUNC(F19,2),TRUNC(F21,2))</f>
        <v>0</v>
      </c>
      <c r="E29" s="42" t="s">
        <v>114</v>
      </c>
      <c r="F29" s="101" t="s">
        <v>34</v>
      </c>
      <c r="G29" s="101"/>
      <c r="H29" s="101"/>
    </row>
    <row r="30" spans="1:11">
      <c r="A30" s="188" t="s">
        <v>83</v>
      </c>
      <c r="B30" s="189"/>
      <c r="C30" s="190"/>
      <c r="D30" s="37"/>
      <c r="E30" s="42" t="s">
        <v>108</v>
      </c>
      <c r="F30" s="101"/>
      <c r="G30" s="101"/>
      <c r="H30" s="101"/>
    </row>
    <row r="31" spans="1:11">
      <c r="A31" s="174" t="s">
        <v>170</v>
      </c>
      <c r="B31" s="175"/>
      <c r="C31" s="176"/>
      <c r="D31" s="38"/>
      <c r="E31" s="42" t="s">
        <v>108</v>
      </c>
      <c r="F31" s="101"/>
      <c r="G31" s="101"/>
      <c r="H31" s="101"/>
    </row>
    <row r="32" spans="1:11">
      <c r="A32" s="174" t="s">
        <v>158</v>
      </c>
      <c r="B32" s="175"/>
      <c r="C32" s="176"/>
      <c r="D32" s="38"/>
      <c r="E32" s="43" t="s">
        <v>108</v>
      </c>
      <c r="F32" s="101"/>
      <c r="G32" s="101"/>
      <c r="H32" s="101"/>
    </row>
    <row r="33" spans="1:8">
      <c r="A33" s="174" t="s">
        <v>159</v>
      </c>
      <c r="B33" s="175"/>
      <c r="C33" s="176"/>
      <c r="D33" s="39" t="e">
        <f>(D31/D30)*100</f>
        <v>#DIV/0!</v>
      </c>
      <c r="E33" s="44" t="s">
        <v>10</v>
      </c>
      <c r="F33" s="101"/>
      <c r="G33" s="101"/>
      <c r="H33" s="101"/>
    </row>
    <row r="34" spans="1:8">
      <c r="A34" s="30"/>
    </row>
  </sheetData>
  <mergeCells count="51">
    <mergeCell ref="A1:C1"/>
    <mergeCell ref="F1:G1"/>
    <mergeCell ref="A3:H3"/>
    <mergeCell ref="B6:D6"/>
    <mergeCell ref="E6:F6"/>
    <mergeCell ref="G6:H6"/>
    <mergeCell ref="A9:D9"/>
    <mergeCell ref="E9:H9"/>
    <mergeCell ref="A10:B10"/>
    <mergeCell ref="C10:D10"/>
    <mergeCell ref="A11:B11"/>
    <mergeCell ref="C11:D11"/>
    <mergeCell ref="A12:B12"/>
    <mergeCell ref="C12:D12"/>
    <mergeCell ref="C13:H13"/>
    <mergeCell ref="C14:H14"/>
    <mergeCell ref="B15:C15"/>
    <mergeCell ref="D15:E15"/>
    <mergeCell ref="G15:H15"/>
    <mergeCell ref="B16:C16"/>
    <mergeCell ref="D16:H16"/>
    <mergeCell ref="B17:C17"/>
    <mergeCell ref="D17:H17"/>
    <mergeCell ref="B18:F18"/>
    <mergeCell ref="G18:H18"/>
    <mergeCell ref="F22:H22"/>
    <mergeCell ref="B23:C23"/>
    <mergeCell ref="D23:E23"/>
    <mergeCell ref="G23:H23"/>
    <mergeCell ref="B19:E19"/>
    <mergeCell ref="F19:G19"/>
    <mergeCell ref="B20:F20"/>
    <mergeCell ref="G20:H20"/>
    <mergeCell ref="B21:E21"/>
    <mergeCell ref="F21:G21"/>
    <mergeCell ref="A33:C33"/>
    <mergeCell ref="A13:A17"/>
    <mergeCell ref="A18:A22"/>
    <mergeCell ref="A23:A25"/>
    <mergeCell ref="F29:H33"/>
    <mergeCell ref="A26:E26"/>
    <mergeCell ref="A29:C29"/>
    <mergeCell ref="A30:C30"/>
    <mergeCell ref="A31:C31"/>
    <mergeCell ref="A32:C32"/>
    <mergeCell ref="B24:C24"/>
    <mergeCell ref="D24:E24"/>
    <mergeCell ref="G24:H24"/>
    <mergeCell ref="B25:C25"/>
    <mergeCell ref="D25:E25"/>
    <mergeCell ref="B22:C22"/>
  </mergeCells>
  <phoneticPr fontId="2" type="Hiragana"/>
  <pageMargins left="0.98425196850393704" right="0.98425196850393704" top="0.98425196850393704" bottom="0.98425196850393704"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Zeros="0" view="pageBreakPreview" zoomScale="70" zoomScaleNormal="85" zoomScaleSheetLayoutView="70" workbookViewId="0">
      <selection activeCell="E84" sqref="E84"/>
    </sheetView>
  </sheetViews>
  <sheetFormatPr defaultRowHeight="18.75"/>
  <cols>
    <col min="1" max="1" width="3.75" style="29" customWidth="1"/>
    <col min="2" max="2" width="4.625" style="29" customWidth="1"/>
    <col min="3" max="3" width="6.375" style="29" customWidth="1"/>
    <col min="4" max="4" width="9" style="29" customWidth="1"/>
    <col min="5" max="5" width="5.375" style="29" customWidth="1"/>
    <col min="6" max="6" width="5.875" style="29" customWidth="1"/>
    <col min="7" max="7" width="4.5" style="29" customWidth="1"/>
    <col min="8" max="8" width="7.125" style="29" customWidth="1"/>
    <col min="9" max="9" width="5.875" style="29" customWidth="1"/>
    <col min="10" max="10" width="4.125" style="29" customWidth="1"/>
    <col min="11" max="12" width="2.875" style="29" customWidth="1"/>
    <col min="13" max="13" width="11.625" style="29" customWidth="1"/>
    <col min="14" max="21" width="9" style="29" customWidth="1"/>
    <col min="22" max="23" width="9" style="61" customWidth="1"/>
    <col min="24" max="24" width="9" style="29" customWidth="1"/>
    <col min="25" max="16384" width="9" style="29"/>
  </cols>
  <sheetData>
    <row r="1" spans="1:13" ht="35.25" customHeight="1">
      <c r="A1" s="96" t="s">
        <v>91</v>
      </c>
      <c r="B1" s="96"/>
      <c r="C1" s="96"/>
      <c r="D1" s="96"/>
      <c r="E1" s="96"/>
      <c r="G1" s="64"/>
      <c r="H1" s="239" t="s">
        <v>125</v>
      </c>
      <c r="I1" s="239"/>
      <c r="J1" s="239"/>
      <c r="K1" s="239"/>
      <c r="L1" s="239"/>
      <c r="M1" s="239"/>
    </row>
    <row r="2" spans="1:13" ht="12.75" customHeight="1">
      <c r="C2" s="30"/>
      <c r="G2" s="30"/>
    </row>
    <row r="3" spans="1:13">
      <c r="A3" s="240" t="s">
        <v>151</v>
      </c>
      <c r="B3" s="240"/>
      <c r="C3" s="240"/>
      <c r="D3" s="240"/>
      <c r="E3" s="240"/>
      <c r="F3" s="240"/>
      <c r="G3" s="240"/>
      <c r="H3" s="240"/>
      <c r="I3" s="240"/>
      <c r="J3" s="240"/>
      <c r="K3" s="240"/>
      <c r="L3" s="240"/>
      <c r="M3" s="240"/>
    </row>
    <row r="4" spans="1:13" ht="10.5" customHeight="1">
      <c r="C4" s="31"/>
    </row>
    <row r="5" spans="1:13">
      <c r="A5" s="96" t="s">
        <v>145</v>
      </c>
      <c r="B5" s="96"/>
      <c r="C5" s="96"/>
    </row>
    <row r="6" spans="1:13">
      <c r="A6" s="154" t="s">
        <v>146</v>
      </c>
      <c r="B6" s="154"/>
      <c r="C6" s="154"/>
      <c r="D6" s="302">
        <f>'交付申請書（様式第１号）'!$D$13</f>
        <v>0</v>
      </c>
      <c r="E6" s="302"/>
      <c r="F6" s="302"/>
      <c r="G6" s="154" t="s">
        <v>124</v>
      </c>
      <c r="H6" s="154"/>
      <c r="I6" s="241">
        <f>'交付申請書（様式第１号）'!$C$9</f>
        <v>0</v>
      </c>
      <c r="J6" s="242"/>
      <c r="K6" s="242"/>
      <c r="L6" s="242"/>
      <c r="M6" s="243"/>
    </row>
    <row r="7" spans="1:13">
      <c r="C7" s="31"/>
    </row>
    <row r="8" spans="1:13">
      <c r="A8" s="17" t="s">
        <v>147</v>
      </c>
      <c r="B8" s="17"/>
      <c r="C8" s="17"/>
    </row>
    <row r="9" spans="1:13">
      <c r="A9" s="303" t="s">
        <v>109</v>
      </c>
      <c r="B9" s="304"/>
      <c r="C9" s="304"/>
      <c r="D9" s="304"/>
      <c r="E9" s="304"/>
      <c r="F9" s="304"/>
      <c r="G9" s="305"/>
      <c r="H9" s="306" t="str">
        <f>'交付申請書（様式第１号）'!$C$19</f>
        <v>富山市</v>
      </c>
      <c r="I9" s="306"/>
      <c r="J9" s="306"/>
      <c r="K9" s="306"/>
      <c r="L9" s="306"/>
      <c r="M9" s="306"/>
    </row>
    <row r="10" spans="1:13">
      <c r="A10" s="292" t="s">
        <v>23</v>
      </c>
      <c r="B10" s="293"/>
      <c r="C10" s="116"/>
      <c r="D10" s="116"/>
      <c r="E10" s="294" t="s">
        <v>76</v>
      </c>
      <c r="F10" s="233"/>
      <c r="G10" s="234"/>
      <c r="H10" s="40"/>
      <c r="I10" s="40"/>
      <c r="J10" s="40"/>
      <c r="K10" s="52"/>
      <c r="L10" s="52"/>
      <c r="M10" s="52"/>
    </row>
    <row r="11" spans="1:13">
      <c r="A11" s="295" t="s">
        <v>90</v>
      </c>
      <c r="B11" s="296"/>
      <c r="C11" s="154"/>
      <c r="D11" s="154"/>
      <c r="E11" s="297" t="s">
        <v>76</v>
      </c>
      <c r="F11" s="298"/>
      <c r="G11" s="237"/>
      <c r="H11" s="40"/>
      <c r="I11" s="40"/>
      <c r="J11" s="40"/>
      <c r="K11" s="52"/>
      <c r="L11" s="52"/>
      <c r="M11" s="52"/>
    </row>
    <row r="12" spans="1:13">
      <c r="A12" s="299" t="s">
        <v>9</v>
      </c>
      <c r="B12" s="124"/>
      <c r="C12" s="300"/>
      <c r="D12" s="300"/>
      <c r="E12" s="301" t="s">
        <v>76</v>
      </c>
      <c r="F12" s="221"/>
      <c r="G12" s="222"/>
      <c r="H12" s="40"/>
      <c r="I12" s="40"/>
      <c r="J12" s="40"/>
      <c r="K12" s="52"/>
      <c r="L12" s="52"/>
      <c r="M12" s="52"/>
    </row>
    <row r="13" spans="1:13">
      <c r="A13" s="248" t="s">
        <v>97</v>
      </c>
      <c r="B13" s="214"/>
      <c r="C13" s="249"/>
      <c r="D13" s="33" t="s">
        <v>12</v>
      </c>
      <c r="E13" s="286"/>
      <c r="F13" s="287"/>
      <c r="G13" s="287"/>
      <c r="H13" s="287"/>
      <c r="I13" s="287"/>
      <c r="J13" s="287"/>
      <c r="K13" s="287"/>
      <c r="L13" s="287"/>
      <c r="M13" s="288"/>
    </row>
    <row r="14" spans="1:13">
      <c r="A14" s="250"/>
      <c r="B14" s="149"/>
      <c r="C14" s="251"/>
      <c r="D14" s="34" t="s">
        <v>89</v>
      </c>
      <c r="E14" s="289"/>
      <c r="F14" s="290"/>
      <c r="G14" s="290"/>
      <c r="H14" s="290"/>
      <c r="I14" s="290"/>
      <c r="J14" s="290"/>
      <c r="K14" s="290"/>
      <c r="L14" s="290"/>
      <c r="M14" s="291"/>
    </row>
    <row r="15" spans="1:13" ht="18" customHeight="1">
      <c r="A15" s="250"/>
      <c r="B15" s="149"/>
      <c r="C15" s="251"/>
      <c r="D15" s="207" t="s">
        <v>148</v>
      </c>
      <c r="E15" s="208"/>
      <c r="F15" s="278"/>
      <c r="G15" s="278"/>
      <c r="H15" s="207" t="s">
        <v>122</v>
      </c>
      <c r="I15" s="208"/>
      <c r="J15" s="278"/>
      <c r="K15" s="278"/>
      <c r="L15" s="278"/>
      <c r="M15" s="279"/>
    </row>
    <row r="16" spans="1:13">
      <c r="A16" s="250"/>
      <c r="B16" s="149"/>
      <c r="C16" s="251"/>
      <c r="D16" s="207" t="s">
        <v>162</v>
      </c>
      <c r="E16" s="208"/>
      <c r="F16" s="278"/>
      <c r="G16" s="278"/>
      <c r="H16" s="278"/>
      <c r="I16" s="278"/>
      <c r="J16" s="278"/>
      <c r="K16" s="278"/>
      <c r="L16" s="278"/>
      <c r="M16" s="279"/>
    </row>
    <row r="17" spans="1:23">
      <c r="A17" s="252"/>
      <c r="B17" s="253"/>
      <c r="C17" s="254"/>
      <c r="D17" s="193" t="s">
        <v>18</v>
      </c>
      <c r="E17" s="194"/>
      <c r="F17" s="280"/>
      <c r="G17" s="280"/>
      <c r="H17" s="280"/>
      <c r="I17" s="280"/>
      <c r="J17" s="280"/>
      <c r="K17" s="280"/>
      <c r="L17" s="280"/>
      <c r="M17" s="281"/>
    </row>
    <row r="18" spans="1:23" ht="18.75" customHeight="1">
      <c r="A18" s="248" t="s">
        <v>172</v>
      </c>
      <c r="B18" s="201"/>
      <c r="C18" s="282" t="s">
        <v>137</v>
      </c>
      <c r="D18" s="283"/>
      <c r="E18" s="283"/>
      <c r="F18" s="283"/>
      <c r="G18" s="283"/>
      <c r="H18" s="284"/>
      <c r="I18" s="285" t="s">
        <v>5</v>
      </c>
      <c r="J18" s="217"/>
      <c r="K18" s="217"/>
      <c r="L18" s="217"/>
      <c r="M18" s="218"/>
    </row>
    <row r="19" spans="1:23" ht="18.75" customHeight="1">
      <c r="A19" s="252"/>
      <c r="B19" s="220"/>
      <c r="C19" s="197" t="s">
        <v>56</v>
      </c>
      <c r="D19" s="196"/>
      <c r="E19" s="196"/>
      <c r="F19" s="272"/>
      <c r="G19" s="273"/>
      <c r="H19" s="65" t="s">
        <v>108</v>
      </c>
      <c r="I19" s="274" t="s">
        <v>171</v>
      </c>
      <c r="J19" s="274"/>
      <c r="K19" s="274"/>
      <c r="L19" s="274"/>
      <c r="M19" s="275"/>
      <c r="V19" s="66" t="s">
        <v>19</v>
      </c>
    </row>
    <row r="20" spans="1:23" ht="68.25" customHeight="1">
      <c r="A20" s="248" t="s">
        <v>86</v>
      </c>
      <c r="B20" s="214"/>
      <c r="C20" s="249"/>
      <c r="D20" s="200" t="s">
        <v>161</v>
      </c>
      <c r="E20" s="201"/>
      <c r="F20" s="192"/>
      <c r="G20" s="192"/>
      <c r="H20" s="276" t="s">
        <v>174</v>
      </c>
      <c r="I20" s="277"/>
      <c r="J20" s="101" t="s">
        <v>175</v>
      </c>
      <c r="K20" s="101"/>
      <c r="L20" s="101"/>
      <c r="M20" s="101"/>
      <c r="V20" s="61">
        <f>IF($F$22&lt;1200000, MIN(400000, 50000*$F$19, $F$22/3), MIN(400000, 50000*$F$19))</f>
        <v>0</v>
      </c>
      <c r="W20" s="61" t="str">
        <f>IF($I$6="住宅",IFERROR($F$22/$F$19,0),"ー")</f>
        <v>ー</v>
      </c>
    </row>
    <row r="21" spans="1:23" ht="72.75" customHeight="1">
      <c r="A21" s="250"/>
      <c r="B21" s="149"/>
      <c r="C21" s="251"/>
      <c r="D21" s="168" t="s">
        <v>164</v>
      </c>
      <c r="E21" s="191"/>
      <c r="F21" s="192"/>
      <c r="G21" s="192"/>
      <c r="H21" s="264" t="s">
        <v>174</v>
      </c>
      <c r="I21" s="266"/>
      <c r="J21" s="101" t="s">
        <v>173</v>
      </c>
      <c r="K21" s="101"/>
      <c r="L21" s="101"/>
      <c r="M21" s="101"/>
      <c r="V21" s="61">
        <f>IF($F$19 &gt; 17.76, MIN(1890000, 63000 * $F$19, $F$22 / 3), MIN(1500000, 50000 * $F$19,$F$22 / 3))</f>
        <v>0</v>
      </c>
      <c r="W21" s="61" t="str">
        <f>IF(F19&gt;480,IFERROR($F$22/$F$19,0),"ー")</f>
        <v>ー</v>
      </c>
    </row>
    <row r="22" spans="1:23">
      <c r="A22" s="255"/>
      <c r="B22" s="256"/>
      <c r="C22" s="257"/>
      <c r="D22" s="267" t="s">
        <v>177</v>
      </c>
      <c r="E22" s="268"/>
      <c r="F22" s="269">
        <f>SUM(F20:G21)</f>
        <v>0</v>
      </c>
      <c r="G22" s="269"/>
      <c r="H22" s="270" t="s">
        <v>174</v>
      </c>
      <c r="I22" s="271"/>
      <c r="J22" s="40"/>
      <c r="K22" s="40"/>
      <c r="L22" s="40"/>
      <c r="M22" s="40"/>
    </row>
    <row r="23" spans="1:23">
      <c r="A23" s="127" t="s">
        <v>8</v>
      </c>
      <c r="B23" s="128"/>
      <c r="C23" s="128"/>
      <c r="D23" s="129"/>
      <c r="E23" s="260" t="str">
        <f>IF( '交付申請書（様式第１号）'!C9 = "住宅",MIN(ROUNDDOWN(F22 / 3 / 1000 * 1000, -3), V20),IF('交付申請書（様式第１号）'!C9 = "事業所",MIN(1890000, MIN(ROUNDDOWN(F22 / 3 / 1000 * 1000, -3), V21)), "-"))</f>
        <v>-</v>
      </c>
      <c r="F23" s="261"/>
      <c r="G23" s="261"/>
      <c r="H23" s="262" t="s">
        <v>6</v>
      </c>
      <c r="I23" s="263"/>
      <c r="J23" s="264" t="s">
        <v>80</v>
      </c>
      <c r="K23" s="264"/>
      <c r="L23" s="264"/>
      <c r="M23" s="264"/>
    </row>
    <row r="24" spans="1:23" ht="12.75" customHeight="1">
      <c r="C24" s="32"/>
      <c r="D24" s="32"/>
      <c r="E24" s="32"/>
      <c r="F24" s="32"/>
      <c r="G24" s="32"/>
      <c r="H24" s="50"/>
      <c r="I24" s="50"/>
      <c r="J24" s="50"/>
      <c r="K24" s="53"/>
      <c r="L24" s="53"/>
      <c r="M24" s="58"/>
    </row>
    <row r="25" spans="1:23" ht="126" customHeight="1">
      <c r="A25" s="265" t="s">
        <v>180</v>
      </c>
      <c r="B25" s="265"/>
      <c r="C25" s="265"/>
      <c r="D25" s="265"/>
      <c r="E25" s="265"/>
      <c r="F25" s="265"/>
      <c r="G25" s="265"/>
      <c r="H25" s="265"/>
      <c r="I25" s="265"/>
      <c r="J25" s="265"/>
      <c r="K25" s="265"/>
      <c r="L25" s="265"/>
      <c r="M25" s="265"/>
    </row>
    <row r="26" spans="1:23" ht="17.25" customHeight="1">
      <c r="A26" s="62"/>
      <c r="B26" s="62"/>
      <c r="C26" s="62"/>
      <c r="D26" s="62"/>
      <c r="E26" s="62"/>
      <c r="F26" s="62"/>
      <c r="G26" s="62"/>
      <c r="H26" s="62"/>
      <c r="I26" s="62"/>
      <c r="J26" s="62"/>
      <c r="K26" s="62"/>
      <c r="L26" s="62"/>
      <c r="M26" s="62"/>
    </row>
    <row r="27" spans="1:23">
      <c r="A27" s="5" t="s">
        <v>176</v>
      </c>
      <c r="B27" s="5"/>
      <c r="D27" s="63"/>
    </row>
    <row r="28" spans="1:23" ht="48" customHeight="1">
      <c r="A28" s="16"/>
      <c r="B28" s="245" t="s">
        <v>61</v>
      </c>
      <c r="C28" s="246"/>
      <c r="D28" s="246"/>
      <c r="E28" s="246"/>
      <c r="F28" s="246"/>
      <c r="G28" s="246"/>
      <c r="H28" s="246"/>
      <c r="I28" s="246"/>
      <c r="J28" s="246"/>
      <c r="K28" s="246"/>
      <c r="L28" s="246"/>
      <c r="M28" s="247"/>
    </row>
    <row r="29" spans="1:23">
      <c r="C29" s="2"/>
      <c r="D29" s="63"/>
    </row>
    <row r="30" spans="1:23">
      <c r="A30" s="29" t="s">
        <v>181</v>
      </c>
    </row>
    <row r="31" spans="1:23">
      <c r="A31" s="245" t="s">
        <v>182</v>
      </c>
      <c r="B31" s="246"/>
      <c r="C31" s="246"/>
      <c r="D31" s="246"/>
      <c r="E31" s="258"/>
      <c r="F31" s="259" t="e">
        <f>F22/F19</f>
        <v>#DIV/0!</v>
      </c>
      <c r="G31" s="259"/>
      <c r="H31" s="259"/>
      <c r="I31" s="246" t="s">
        <v>183</v>
      </c>
      <c r="J31" s="246"/>
      <c r="K31" s="246"/>
      <c r="L31" s="246"/>
      <c r="M31" s="247"/>
    </row>
    <row r="32" spans="1:23" ht="78" customHeight="1">
      <c r="A32" s="245" t="s">
        <v>184</v>
      </c>
      <c r="B32" s="246"/>
      <c r="C32" s="246"/>
      <c r="D32" s="246"/>
      <c r="E32" s="246"/>
      <c r="F32" s="246"/>
      <c r="G32" s="246"/>
      <c r="H32" s="246"/>
      <c r="I32" s="246"/>
      <c r="J32" s="246"/>
      <c r="K32" s="246"/>
      <c r="L32" s="246"/>
      <c r="M32" s="247"/>
    </row>
    <row r="33" spans="1:13" ht="30.75">
      <c r="A33" s="16"/>
      <c r="B33" s="245" t="s">
        <v>185</v>
      </c>
      <c r="C33" s="246"/>
      <c r="D33" s="246"/>
      <c r="E33" s="246"/>
      <c r="F33" s="246"/>
      <c r="G33" s="246"/>
      <c r="H33" s="246"/>
      <c r="I33" s="246"/>
      <c r="J33" s="246"/>
      <c r="K33" s="246"/>
      <c r="L33" s="246"/>
      <c r="M33" s="247"/>
    </row>
    <row r="34" spans="1:13" ht="30.75">
      <c r="A34" s="16"/>
      <c r="B34" s="245" t="s">
        <v>186</v>
      </c>
      <c r="C34" s="246"/>
      <c r="D34" s="246"/>
      <c r="E34" s="246"/>
      <c r="F34" s="246"/>
      <c r="G34" s="246"/>
      <c r="H34" s="246"/>
      <c r="I34" s="246"/>
      <c r="J34" s="246"/>
      <c r="K34" s="246"/>
      <c r="L34" s="246"/>
      <c r="M34" s="247"/>
    </row>
  </sheetData>
  <mergeCells count="58">
    <mergeCell ref="A1:E1"/>
    <mergeCell ref="H1:K1"/>
    <mergeCell ref="L1:M1"/>
    <mergeCell ref="A3:M3"/>
    <mergeCell ref="A5:C5"/>
    <mergeCell ref="A6:C6"/>
    <mergeCell ref="D6:F6"/>
    <mergeCell ref="G6:H6"/>
    <mergeCell ref="I6:M6"/>
    <mergeCell ref="A9:G9"/>
    <mergeCell ref="H9:M9"/>
    <mergeCell ref="A10:D10"/>
    <mergeCell ref="E10:G10"/>
    <mergeCell ref="A11:D11"/>
    <mergeCell ref="E11:G11"/>
    <mergeCell ref="A12:D12"/>
    <mergeCell ref="E12:G12"/>
    <mergeCell ref="E13:M13"/>
    <mergeCell ref="E14:M14"/>
    <mergeCell ref="D15:E15"/>
    <mergeCell ref="F15:G15"/>
    <mergeCell ref="H15:I15"/>
    <mergeCell ref="J15:M15"/>
    <mergeCell ref="D16:E16"/>
    <mergeCell ref="F16:M16"/>
    <mergeCell ref="D17:E17"/>
    <mergeCell ref="F17:M17"/>
    <mergeCell ref="C18:H18"/>
    <mergeCell ref="I18:M18"/>
    <mergeCell ref="C19:E19"/>
    <mergeCell ref="F19:G19"/>
    <mergeCell ref="I19:M19"/>
    <mergeCell ref="D20:E20"/>
    <mergeCell ref="F20:G20"/>
    <mergeCell ref="H20:I20"/>
    <mergeCell ref="J20:M20"/>
    <mergeCell ref="F21:G21"/>
    <mergeCell ref="H21:I21"/>
    <mergeCell ref="J21:M21"/>
    <mergeCell ref="D22:E22"/>
    <mergeCell ref="F22:G22"/>
    <mergeCell ref="H22:I22"/>
    <mergeCell ref="B33:M33"/>
    <mergeCell ref="B34:M34"/>
    <mergeCell ref="A13:C17"/>
    <mergeCell ref="A18:B19"/>
    <mergeCell ref="A20:C22"/>
    <mergeCell ref="B28:M28"/>
    <mergeCell ref="A31:E31"/>
    <mergeCell ref="F31:H31"/>
    <mergeCell ref="I31:M31"/>
    <mergeCell ref="A32:M32"/>
    <mergeCell ref="A23:D23"/>
    <mergeCell ref="E23:G23"/>
    <mergeCell ref="H23:I23"/>
    <mergeCell ref="J23:M23"/>
    <mergeCell ref="A25:M25"/>
    <mergeCell ref="D21:E21"/>
  </mergeCells>
  <phoneticPr fontId="2" type="Hiragana"/>
  <conditionalFormatting sqref="W20">
    <cfRule type="cellIs" dxfId="1" priority="2" operator="greaterThan">
      <formula>155000</formula>
    </cfRule>
  </conditionalFormatting>
  <conditionalFormatting sqref="W21">
    <cfRule type="cellIs" dxfId="0" priority="1" operator="greaterThan">
      <formula>190000</formula>
    </cfRule>
  </conditionalFormatting>
  <dataValidations count="1">
    <dataValidation type="list" allowBlank="1" showInputMessage="1" showErrorMessage="1" sqref="A28 A33:A34">
      <formula1>"✓"</formula1>
    </dataValidation>
  </dataValidations>
  <pageMargins left="0.98425196850393704" right="0.98425196850393704" top="0.98425196850393704" bottom="0.98425196850393704"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1"/>
  <sheetViews>
    <sheetView showZeros="0" view="pageBreakPreview" zoomScaleNormal="55" zoomScaleSheetLayoutView="100" workbookViewId="0">
      <selection activeCell="K41" sqref="K41"/>
    </sheetView>
  </sheetViews>
  <sheetFormatPr defaultColWidth="8.75" defaultRowHeight="14.25"/>
  <cols>
    <col min="1" max="1" width="7.125" style="67" customWidth="1"/>
    <col min="2" max="2" width="14.125" style="67" customWidth="1"/>
    <col min="3" max="3" width="12.125" style="67" customWidth="1"/>
    <col min="4" max="4" width="17.625" style="67" customWidth="1"/>
    <col min="5" max="5" width="12.375" style="68" customWidth="1"/>
    <col min="6" max="6" width="10.625" style="68" customWidth="1"/>
    <col min="7" max="16384" width="8.75" style="68"/>
  </cols>
  <sheetData>
    <row r="1" spans="1:6" ht="30" customHeight="1">
      <c r="A1" s="69" t="s">
        <v>187</v>
      </c>
      <c r="E1" s="313" t="s">
        <v>189</v>
      </c>
      <c r="F1" s="313"/>
    </row>
    <row r="2" spans="1:6" ht="15.75" customHeight="1">
      <c r="A2" s="69"/>
      <c r="E2" s="78"/>
      <c r="F2" s="78"/>
    </row>
    <row r="3" spans="1:6" ht="30" customHeight="1">
      <c r="A3" s="314" t="s">
        <v>188</v>
      </c>
      <c r="B3" s="314"/>
      <c r="C3" s="314"/>
      <c r="D3" s="314"/>
      <c r="E3" s="314"/>
      <c r="F3" s="314"/>
    </row>
    <row r="4" spans="1:6" ht="19.899999999999999" customHeight="1">
      <c r="A4" s="70"/>
      <c r="E4" s="78"/>
      <c r="F4" s="78"/>
    </row>
    <row r="5" spans="1:6" ht="40.15" customHeight="1">
      <c r="A5" s="70"/>
      <c r="E5" s="79"/>
      <c r="F5" s="79"/>
    </row>
    <row r="6" spans="1:6" ht="42.6" customHeight="1">
      <c r="A6" s="315" t="s">
        <v>25</v>
      </c>
      <c r="B6" s="315"/>
      <c r="C6" s="315"/>
      <c r="D6" s="316">
        <f>E21+E36</f>
        <v>0</v>
      </c>
      <c r="E6" s="316"/>
      <c r="F6" s="84" t="s">
        <v>49</v>
      </c>
    </row>
    <row r="7" spans="1:6" ht="16.149999999999999" customHeight="1">
      <c r="A7" s="71"/>
      <c r="B7" s="76"/>
      <c r="C7" s="76"/>
      <c r="D7" s="77"/>
      <c r="E7" s="80"/>
    </row>
    <row r="8" spans="1:6" ht="30" customHeight="1">
      <c r="A8" s="70" t="s">
        <v>20</v>
      </c>
    </row>
    <row r="9" spans="1:6" ht="20.100000000000001" customHeight="1">
      <c r="A9" s="72" t="s">
        <v>53</v>
      </c>
      <c r="B9" s="307" t="s">
        <v>51</v>
      </c>
      <c r="C9" s="307"/>
      <c r="D9" s="72" t="s">
        <v>41</v>
      </c>
      <c r="E9" s="72" t="s">
        <v>48</v>
      </c>
      <c r="F9" s="72" t="s">
        <v>50</v>
      </c>
    </row>
    <row r="10" spans="1:6" ht="30" customHeight="1">
      <c r="A10" s="312" t="s">
        <v>45</v>
      </c>
      <c r="B10" s="309" t="s">
        <v>190</v>
      </c>
      <c r="C10" s="307" t="s">
        <v>42</v>
      </c>
      <c r="D10" s="72"/>
      <c r="E10" s="81"/>
      <c r="F10" s="81"/>
    </row>
    <row r="11" spans="1:6" ht="30" customHeight="1">
      <c r="A11" s="312"/>
      <c r="B11" s="310"/>
      <c r="C11" s="307"/>
      <c r="D11" s="73"/>
      <c r="E11" s="81"/>
      <c r="F11" s="81"/>
    </row>
    <row r="12" spans="1:6" ht="30" customHeight="1">
      <c r="A12" s="312"/>
      <c r="B12" s="311"/>
      <c r="C12" s="72" t="s">
        <v>3</v>
      </c>
      <c r="D12" s="73"/>
      <c r="E12" s="81"/>
      <c r="F12" s="81"/>
    </row>
    <row r="13" spans="1:6" ht="30" customHeight="1">
      <c r="A13" s="312"/>
      <c r="B13" s="72"/>
      <c r="C13" s="72" t="s">
        <v>39</v>
      </c>
      <c r="D13" s="73"/>
      <c r="E13" s="81"/>
      <c r="F13" s="81"/>
    </row>
    <row r="14" spans="1:6" ht="30" customHeight="1">
      <c r="A14" s="312"/>
      <c r="B14" s="309" t="s">
        <v>191</v>
      </c>
      <c r="C14" s="72" t="s">
        <v>37</v>
      </c>
      <c r="D14" s="73"/>
      <c r="E14" s="81"/>
      <c r="F14" s="81"/>
    </row>
    <row r="15" spans="1:6" ht="30" customHeight="1">
      <c r="A15" s="312"/>
      <c r="B15" s="310"/>
      <c r="C15" s="72" t="s">
        <v>35</v>
      </c>
      <c r="D15" s="73"/>
      <c r="E15" s="81"/>
      <c r="F15" s="81"/>
    </row>
    <row r="16" spans="1:6" ht="30" customHeight="1">
      <c r="A16" s="312"/>
      <c r="B16" s="311"/>
      <c r="C16" s="72" t="s">
        <v>36</v>
      </c>
      <c r="D16" s="73"/>
      <c r="E16" s="81"/>
      <c r="F16" s="81"/>
    </row>
    <row r="17" spans="1:6" ht="30" customHeight="1">
      <c r="A17" s="312"/>
      <c r="B17" s="307" t="s">
        <v>13</v>
      </c>
      <c r="C17" s="307"/>
      <c r="D17" s="73"/>
      <c r="E17" s="81"/>
      <c r="F17" s="81"/>
    </row>
    <row r="18" spans="1:6" ht="30" customHeight="1">
      <c r="A18" s="312"/>
      <c r="B18" s="307" t="s">
        <v>32</v>
      </c>
      <c r="C18" s="307"/>
      <c r="D18" s="73"/>
      <c r="E18" s="81"/>
      <c r="F18" s="81"/>
    </row>
    <row r="19" spans="1:6" ht="30" customHeight="1">
      <c r="A19" s="312"/>
      <c r="B19" s="307" t="s">
        <v>30</v>
      </c>
      <c r="C19" s="307"/>
      <c r="D19" s="73"/>
      <c r="E19" s="81"/>
      <c r="F19" s="81"/>
    </row>
    <row r="20" spans="1:6" ht="30" customHeight="1">
      <c r="A20" s="307" t="s">
        <v>27</v>
      </c>
      <c r="B20" s="307"/>
      <c r="C20" s="307"/>
      <c r="D20" s="73"/>
      <c r="E20" s="81"/>
      <c r="F20" s="81"/>
    </row>
    <row r="21" spans="1:6" ht="30" customHeight="1">
      <c r="A21" s="307" t="s">
        <v>26</v>
      </c>
      <c r="B21" s="307"/>
      <c r="C21" s="307"/>
      <c r="D21" s="307"/>
      <c r="E21" s="82">
        <f>SUM(E10:E20)</f>
        <v>0</v>
      </c>
      <c r="F21" s="81">
        <f>SUM(F10:F19)</f>
        <v>0</v>
      </c>
    </row>
    <row r="22" spans="1:6" ht="14.45" customHeight="1">
      <c r="A22" s="74"/>
      <c r="B22" s="74"/>
      <c r="C22" s="74"/>
      <c r="D22" s="74"/>
      <c r="E22" s="83"/>
    </row>
    <row r="23" spans="1:6" ht="30" customHeight="1">
      <c r="A23" s="70" t="s">
        <v>31</v>
      </c>
    </row>
    <row r="24" spans="1:6" ht="19.899999999999999" customHeight="1">
      <c r="A24" s="72" t="s">
        <v>53</v>
      </c>
      <c r="B24" s="307" t="s">
        <v>51</v>
      </c>
      <c r="C24" s="307"/>
      <c r="D24" s="72" t="s">
        <v>41</v>
      </c>
      <c r="E24" s="72" t="s">
        <v>47</v>
      </c>
      <c r="F24" s="72" t="s">
        <v>50</v>
      </c>
    </row>
    <row r="25" spans="1:6" ht="30" customHeight="1">
      <c r="A25" s="312" t="s">
        <v>45</v>
      </c>
      <c r="B25" s="309" t="s">
        <v>190</v>
      </c>
      <c r="C25" s="307" t="s">
        <v>42</v>
      </c>
      <c r="D25" s="72"/>
      <c r="E25" s="81"/>
      <c r="F25" s="81"/>
    </row>
    <row r="26" spans="1:6" ht="30" customHeight="1">
      <c r="A26" s="312"/>
      <c r="B26" s="310"/>
      <c r="C26" s="307"/>
      <c r="D26" s="73"/>
      <c r="E26" s="81"/>
      <c r="F26" s="81"/>
    </row>
    <row r="27" spans="1:6" ht="30" customHeight="1">
      <c r="A27" s="312"/>
      <c r="B27" s="311"/>
      <c r="C27" s="72" t="s">
        <v>3</v>
      </c>
      <c r="D27" s="73"/>
      <c r="E27" s="81"/>
      <c r="F27" s="81"/>
    </row>
    <row r="28" spans="1:6" ht="30" customHeight="1">
      <c r="A28" s="312"/>
      <c r="B28" s="309" t="s">
        <v>191</v>
      </c>
      <c r="C28" s="72" t="s">
        <v>39</v>
      </c>
      <c r="D28" s="73"/>
      <c r="E28" s="81"/>
      <c r="F28" s="81"/>
    </row>
    <row r="29" spans="1:6" ht="30" customHeight="1">
      <c r="A29" s="312"/>
      <c r="B29" s="310"/>
      <c r="C29" s="72" t="s">
        <v>37</v>
      </c>
      <c r="D29" s="73"/>
      <c r="E29" s="81"/>
      <c r="F29" s="81"/>
    </row>
    <row r="30" spans="1:6" ht="30" customHeight="1">
      <c r="A30" s="312"/>
      <c r="B30" s="310"/>
      <c r="C30" s="72" t="s">
        <v>35</v>
      </c>
      <c r="D30" s="73"/>
      <c r="E30" s="81"/>
      <c r="F30" s="81"/>
    </row>
    <row r="31" spans="1:6" ht="30" customHeight="1">
      <c r="A31" s="312"/>
      <c r="B31" s="311"/>
      <c r="C31" s="72" t="s">
        <v>36</v>
      </c>
      <c r="D31" s="73"/>
      <c r="E31" s="81"/>
      <c r="F31" s="81"/>
    </row>
    <row r="32" spans="1:6" ht="30" customHeight="1">
      <c r="A32" s="312"/>
      <c r="B32" s="307" t="s">
        <v>13</v>
      </c>
      <c r="C32" s="307"/>
      <c r="D32" s="73"/>
      <c r="E32" s="81"/>
      <c r="F32" s="81"/>
    </row>
    <row r="33" spans="1:8" ht="30" customHeight="1">
      <c r="A33" s="312"/>
      <c r="B33" s="307" t="s">
        <v>32</v>
      </c>
      <c r="C33" s="307"/>
      <c r="D33" s="73"/>
      <c r="E33" s="81"/>
      <c r="F33" s="81"/>
    </row>
    <row r="34" spans="1:8" ht="30" customHeight="1">
      <c r="A34" s="312"/>
      <c r="B34" s="307" t="s">
        <v>30</v>
      </c>
      <c r="C34" s="307"/>
      <c r="D34" s="73"/>
      <c r="E34" s="81"/>
      <c r="F34" s="81"/>
    </row>
    <row r="35" spans="1:8" ht="30" customHeight="1">
      <c r="A35" s="307" t="s">
        <v>27</v>
      </c>
      <c r="B35" s="307"/>
      <c r="C35" s="307"/>
      <c r="D35" s="73"/>
      <c r="E35" s="81"/>
      <c r="F35" s="81"/>
    </row>
    <row r="36" spans="1:8" ht="30" customHeight="1">
      <c r="A36" s="307" t="s">
        <v>26</v>
      </c>
      <c r="B36" s="307"/>
      <c r="C36" s="307"/>
      <c r="D36" s="307"/>
      <c r="E36" s="82">
        <f>SUM(E25:E35)</f>
        <v>0</v>
      </c>
      <c r="F36" s="81">
        <f>SUM(F25:F34)</f>
        <v>0</v>
      </c>
    </row>
    <row r="38" spans="1:8" ht="20.100000000000001" customHeight="1">
      <c r="A38" s="75" t="s">
        <v>84</v>
      </c>
      <c r="B38" s="75"/>
      <c r="C38" s="75"/>
      <c r="D38" s="75"/>
      <c r="E38" s="75"/>
      <c r="F38" s="75"/>
    </row>
    <row r="39" spans="1:8" ht="42" customHeight="1">
      <c r="A39" s="308" t="s">
        <v>81</v>
      </c>
      <c r="B39" s="308"/>
      <c r="C39" s="308"/>
      <c r="D39" s="308"/>
      <c r="E39" s="308"/>
      <c r="F39" s="308"/>
      <c r="G39" s="308"/>
      <c r="H39" s="308"/>
    </row>
    <row r="40" spans="1:8" ht="20.100000000000001" customHeight="1">
      <c r="A40" s="75" t="s">
        <v>24</v>
      </c>
      <c r="B40" s="75"/>
      <c r="C40" s="75"/>
      <c r="D40" s="75"/>
      <c r="E40" s="75"/>
      <c r="F40" s="75"/>
      <c r="G40" s="75"/>
      <c r="H40" s="75"/>
    </row>
    <row r="41" spans="1:8" ht="18.600000000000001" customHeight="1">
      <c r="G41" s="85"/>
    </row>
  </sheetData>
  <mergeCells count="25">
    <mergeCell ref="B18:C18"/>
    <mergeCell ref="B19:C19"/>
    <mergeCell ref="A20:C20"/>
    <mergeCell ref="A21:D21"/>
    <mergeCell ref="E1:F1"/>
    <mergeCell ref="A3:F3"/>
    <mergeCell ref="A6:C6"/>
    <mergeCell ref="D6:E6"/>
    <mergeCell ref="B9:C9"/>
    <mergeCell ref="A36:D36"/>
    <mergeCell ref="A39:H39"/>
    <mergeCell ref="B10:B12"/>
    <mergeCell ref="C10:C11"/>
    <mergeCell ref="B14:B16"/>
    <mergeCell ref="B25:B27"/>
    <mergeCell ref="C25:C26"/>
    <mergeCell ref="B28:B31"/>
    <mergeCell ref="A10:A19"/>
    <mergeCell ref="A25:A34"/>
    <mergeCell ref="B24:C24"/>
    <mergeCell ref="B32:C32"/>
    <mergeCell ref="B33:C33"/>
    <mergeCell ref="B34:C34"/>
    <mergeCell ref="A35:C35"/>
    <mergeCell ref="B17:C17"/>
  </mergeCells>
  <phoneticPr fontId="17"/>
  <printOptions horizontalCentered="1" verticalCentered="1"/>
  <pageMargins left="0.98425196850393704" right="0.98425196850393704" top="0.98425196850393704" bottom="0.98425196850393704" header="0.31496062992125984" footer="0.31496062992125984"/>
  <pageSetup paperSize="9" orientation="portrait" r:id="rId1"/>
  <rowBreaks count="1" manualBreakCount="1">
    <brk id="2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チェック 3">
              <controlPr defaultSize="0" autoFill="0" autoLine="0" autoPict="0">
                <anchor moveWithCells="1">
                  <from>
                    <xdr:col>3</xdr:col>
                    <xdr:colOff>47625</xdr:colOff>
                    <xdr:row>3</xdr:row>
                    <xdr:rowOff>200025</xdr:rowOff>
                  </from>
                  <to>
                    <xdr:col>3</xdr:col>
                    <xdr:colOff>352425</xdr:colOff>
                    <xdr:row>4</xdr:row>
                    <xdr:rowOff>161925</xdr:rowOff>
                  </to>
                </anchor>
              </controlPr>
            </control>
          </mc:Choice>
        </mc:AlternateContent>
        <mc:AlternateContent xmlns:mc="http://schemas.openxmlformats.org/markup-compatibility/2006">
          <mc:Choice Requires="x14">
            <control shapeId="4100" r:id="rId5" name="チェック 4">
              <controlPr defaultSize="0" autoFill="0" autoLine="0" autoPict="0">
                <anchor moveWithCells="1">
                  <from>
                    <xdr:col>3</xdr:col>
                    <xdr:colOff>1133475</xdr:colOff>
                    <xdr:row>3</xdr:row>
                    <xdr:rowOff>190500</xdr:rowOff>
                  </from>
                  <to>
                    <xdr:col>4</xdr:col>
                    <xdr:colOff>123825</xdr:colOff>
                    <xdr:row>4</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workbookViewId="0">
      <selection activeCell="D7" sqref="D7"/>
    </sheetView>
  </sheetViews>
  <sheetFormatPr defaultColWidth="8.75" defaultRowHeight="13.5"/>
  <cols>
    <col min="1" max="1" width="8.75" style="86"/>
    <col min="2" max="2" width="17.25" style="86" customWidth="1"/>
    <col min="3" max="3" width="12.75" style="86" customWidth="1"/>
    <col min="4" max="4" width="87.125" style="86" customWidth="1"/>
    <col min="5" max="16384" width="8.75" style="87"/>
  </cols>
  <sheetData>
    <row r="1" spans="1:4">
      <c r="A1" s="88" t="s">
        <v>78</v>
      </c>
    </row>
    <row r="2" spans="1:4">
      <c r="A2" s="89" t="s">
        <v>53</v>
      </c>
      <c r="B2" s="91" t="s">
        <v>51</v>
      </c>
      <c r="C2" s="91" t="s">
        <v>15</v>
      </c>
      <c r="D2" s="91" t="s">
        <v>16</v>
      </c>
    </row>
    <row r="3" spans="1:4">
      <c r="A3" s="317" t="s">
        <v>45</v>
      </c>
      <c r="B3" s="92" t="s">
        <v>28</v>
      </c>
      <c r="C3" s="95" t="s">
        <v>42</v>
      </c>
      <c r="D3" s="95" t="s">
        <v>77</v>
      </c>
    </row>
    <row r="4" spans="1:4">
      <c r="A4" s="318"/>
      <c r="B4" s="92" t="s">
        <v>40</v>
      </c>
      <c r="C4" s="95" t="s">
        <v>3</v>
      </c>
      <c r="D4" s="95" t="s">
        <v>74</v>
      </c>
    </row>
    <row r="5" spans="1:4">
      <c r="A5" s="318"/>
      <c r="B5" s="93"/>
      <c r="C5" s="317" t="s">
        <v>39</v>
      </c>
      <c r="D5" s="92" t="s">
        <v>72</v>
      </c>
    </row>
    <row r="6" spans="1:4">
      <c r="A6" s="318"/>
      <c r="B6" s="93"/>
      <c r="C6" s="318"/>
      <c r="D6" s="92" t="s">
        <v>71</v>
      </c>
    </row>
    <row r="7" spans="1:4">
      <c r="A7" s="318"/>
      <c r="B7" s="93"/>
      <c r="C7" s="318"/>
      <c r="D7" s="92" t="s">
        <v>70</v>
      </c>
    </row>
    <row r="8" spans="1:4">
      <c r="A8" s="318"/>
      <c r="B8" s="93"/>
      <c r="C8" s="318"/>
      <c r="D8" s="92" t="s">
        <v>69</v>
      </c>
    </row>
    <row r="9" spans="1:4">
      <c r="A9" s="318"/>
      <c r="B9" s="94"/>
      <c r="C9" s="319"/>
      <c r="D9" s="95" t="s">
        <v>67</v>
      </c>
    </row>
    <row r="10" spans="1:4">
      <c r="A10" s="318"/>
      <c r="B10" s="317" t="s">
        <v>1</v>
      </c>
      <c r="C10" s="317" t="s">
        <v>37</v>
      </c>
      <c r="D10" s="92" t="s">
        <v>66</v>
      </c>
    </row>
    <row r="11" spans="1:4">
      <c r="A11" s="318"/>
      <c r="B11" s="318"/>
      <c r="C11" s="318"/>
      <c r="D11" s="92" t="s">
        <v>65</v>
      </c>
    </row>
    <row r="12" spans="1:4">
      <c r="A12" s="318"/>
      <c r="B12" s="318"/>
      <c r="C12" s="318"/>
      <c r="D12" s="92" t="s">
        <v>64</v>
      </c>
    </row>
    <row r="13" spans="1:4">
      <c r="A13" s="318"/>
      <c r="B13" s="318"/>
      <c r="C13" s="318"/>
      <c r="D13" s="92" t="s">
        <v>57</v>
      </c>
    </row>
    <row r="14" spans="1:4">
      <c r="A14" s="318"/>
      <c r="B14" s="318"/>
      <c r="C14" s="318"/>
      <c r="D14" s="92" t="s">
        <v>62</v>
      </c>
    </row>
    <row r="15" spans="1:4">
      <c r="A15" s="318"/>
      <c r="B15" s="318"/>
      <c r="C15" s="319"/>
      <c r="D15" s="95" t="s">
        <v>60</v>
      </c>
    </row>
    <row r="16" spans="1:4">
      <c r="A16" s="318"/>
      <c r="B16" s="318"/>
      <c r="C16" s="95" t="s">
        <v>35</v>
      </c>
      <c r="D16" s="95" t="s">
        <v>44</v>
      </c>
    </row>
    <row r="17" spans="1:4">
      <c r="A17" s="318"/>
      <c r="B17" s="319"/>
      <c r="C17" s="95" t="s">
        <v>36</v>
      </c>
      <c r="D17" s="95" t="s">
        <v>11</v>
      </c>
    </row>
    <row r="18" spans="1:4">
      <c r="A18" s="318"/>
      <c r="B18" s="95" t="s">
        <v>13</v>
      </c>
      <c r="C18" s="95"/>
      <c r="D18" s="95" t="s">
        <v>59</v>
      </c>
    </row>
    <row r="19" spans="1:4" ht="22.5">
      <c r="A19" s="318"/>
      <c r="B19" s="95" t="s">
        <v>32</v>
      </c>
      <c r="C19" s="95"/>
      <c r="D19" s="95" t="s">
        <v>58</v>
      </c>
    </row>
    <row r="20" spans="1:4">
      <c r="A20" s="319"/>
      <c r="B20" s="95" t="s">
        <v>30</v>
      </c>
      <c r="C20" s="95"/>
      <c r="D20" s="95" t="s">
        <v>0</v>
      </c>
    </row>
    <row r="21" spans="1:4">
      <c r="A21" s="90" t="s">
        <v>46</v>
      </c>
      <c r="B21" s="95" t="s">
        <v>46</v>
      </c>
      <c r="C21" s="95"/>
      <c r="D21" s="95" t="s">
        <v>52</v>
      </c>
    </row>
    <row r="22" spans="1:4">
      <c r="A22" s="90" t="s">
        <v>22</v>
      </c>
      <c r="B22" s="95" t="s">
        <v>22</v>
      </c>
      <c r="C22" s="95"/>
      <c r="D22" s="95" t="s">
        <v>55</v>
      </c>
    </row>
  </sheetData>
  <mergeCells count="4">
    <mergeCell ref="C5:C9"/>
    <mergeCell ref="C10:C15"/>
    <mergeCell ref="A3:A20"/>
    <mergeCell ref="B10:B17"/>
  </mergeCells>
  <phoneticPr fontId="17"/>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交付申請書（様式第１号）</vt:lpstr>
      <vt:lpstr>別紙１（様式第１号）太陽光発電設備</vt:lpstr>
      <vt:lpstr>別紙2（様式第１号）蓄電池</vt:lpstr>
      <vt:lpstr>別紙３　費用（見積）の内訳書</vt:lpstr>
      <vt:lpstr>（参考）費目説明</vt:lpstr>
      <vt:lpstr>'交付申請書（様式第１号）'!Print_Area</vt:lpstr>
      <vt:lpstr>'別紙１（様式第１号）太陽光発電設備'!Print_Area</vt:lpstr>
      <vt:lpstr>'別紙2（様式第１号）蓄電池'!Print_Area</vt:lpstr>
      <vt:lpstr>'別紙３　費用（見積）の内訳書'!Print_Area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2025-05-15T02:33:49Z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2025-04-04T02:31:40Z</vt:filetime>
  </property>
</Properties>
</file>