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yama-city.local\09福祉保健部\0914障害福祉\s1\1共通？\6財務\0700_国・県補助金等\9999_物価高騰支援\9999_R6_物価高騰支援\★令和６【物価高騰】\02_事業者宛案内\ＨＰ\"/>
    </mc:Choice>
  </mc:AlternateContent>
  <bookViews>
    <workbookView xWindow="0" yWindow="0" windowWidth="20490" windowHeight="7770" tabRatio="877"/>
  </bookViews>
  <sheets>
    <sheet name="補助対象事業所等調書（様式2号）" sheetId="3" r:id="rId1"/>
    <sheet name="記載例" sheetId="41" r:id="rId2"/>
    <sheet name="データ" sheetId="42" r:id="rId3"/>
  </sheets>
  <definedNames>
    <definedName name="_xlnm._FilterDatabase" localSheetId="1" hidden="1">記載例!$V$4:$V$12</definedName>
    <definedName name="_xlnm._FilterDatabase" localSheetId="0" hidden="1">'補助対象事業所等調書（様式2号）'!$V$4:$V$12</definedName>
    <definedName name="_xlnm.Print_Area" localSheetId="1">記載例!$A$1:$X$13</definedName>
    <definedName name="_xlnm.Print_Area" localSheetId="0">'補助対象事業所等調書（様式2号）'!$A$1:$X$13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3" i="3" l="1"/>
  <c r="V12" i="41"/>
  <c r="X12" i="41" s="1"/>
  <c r="V11" i="41"/>
  <c r="X11" i="41" s="1"/>
  <c r="V10" i="41"/>
  <c r="X10" i="41" s="1"/>
  <c r="X9" i="41"/>
  <c r="V9" i="41"/>
  <c r="V8" i="41"/>
  <c r="X8" i="41" s="1"/>
  <c r="V7" i="41"/>
  <c r="X7" i="41" s="1"/>
  <c r="V6" i="41"/>
  <c r="X6" i="41" s="1"/>
  <c r="V5" i="41"/>
  <c r="X5" i="41" s="1"/>
  <c r="V4" i="41"/>
  <c r="X4" i="41" s="1"/>
  <c r="V12" i="3"/>
  <c r="X12" i="3" s="1"/>
  <c r="V11" i="3"/>
  <c r="X11" i="3" s="1"/>
  <c r="V10" i="3"/>
  <c r="X10" i="3" s="1"/>
  <c r="V9" i="3"/>
  <c r="X9" i="3" s="1"/>
  <c r="V8" i="3"/>
  <c r="X8" i="3" s="1"/>
  <c r="V7" i="3"/>
  <c r="X7" i="3" s="1"/>
  <c r="V6" i="3"/>
  <c r="X6" i="3" s="1"/>
  <c r="V5" i="3"/>
  <c r="X5" i="3" s="1"/>
  <c r="V4" i="3"/>
  <c r="X4" i="3" s="1"/>
  <c r="X13" i="41" l="1" a="1"/>
  <c r="X13" i="41" s="1"/>
</calcChain>
</file>

<file path=xl/comments1.xml><?xml version="1.0" encoding="utf-8"?>
<comments xmlns="http://schemas.openxmlformats.org/spreadsheetml/2006/main">
  <authors>
    <author>富山市</author>
    <author>水家　慶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X13" authorId="1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comments2.xml><?xml version="1.0" encoding="utf-8"?>
<comments xmlns="http://schemas.openxmlformats.org/spreadsheetml/2006/main">
  <authors>
    <author>富山市</author>
    <author>水家　慶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X13" authorId="1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<sst xmlns="http://schemas.openxmlformats.org/spreadsheetml/2006/main" count="52" uniqueCount="37">
  <si>
    <t>№</t>
  </si>
  <si>
    <r>
      <t>※当様式は</t>
    </r>
    <r>
      <rPr>
        <u/>
        <sz val="12"/>
        <color rgb="FFFF0000"/>
        <rFont val="ＭＳ 明朝"/>
        <family val="1"/>
        <charset val="128"/>
      </rPr>
      <t>法人ごとに全ての事業所分をまとめて</t>
    </r>
    <r>
      <rPr>
        <u/>
        <sz val="12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</si>
  <si>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支援額単価</t>
    <rPh sb="0" eb="5">
      <t>シエンガ</t>
    </rPh>
    <phoneticPr fontId="1"/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</si>
  <si>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</si>
  <si>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事業所番号</t>
    <rPh sb="0" eb="3">
      <t>ジギョウショ</t>
    </rPh>
    <rPh sb="3" eb="5">
      <t>バンゴウ</t>
    </rPh>
    <phoneticPr fontId="1"/>
  </si>
  <si>
    <t>定員</t>
    <rPh sb="0" eb="2">
      <t>テイイン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</si>
  <si>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</si>
  <si>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サービス種別</t>
    <rPh sb="4" eb="6">
      <t>シュベツ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</si>
  <si>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</si>
  <si>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</si>
  <si>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</si>
  <si>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</si>
  <si>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</si>
  <si>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　</t>
  </si>
  <si>
    <t>支給金額</t>
    <rPh sb="0" eb="4">
      <t>シキュウキンガク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</si>
  <si>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</si>
  <si>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</si>
  <si>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計画相談支援（障害）</t>
    <rPh sb="7" eb="9">
      <t>ショウガイ</t>
    </rPh>
    <phoneticPr fontId="1"/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</si>
  <si>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</si>
  <si>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</si>
  <si>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t>居宅介護（障害）</t>
    <rPh sb="5" eb="7">
      <t>ショウガイ</t>
    </rPh>
    <phoneticPr fontId="1"/>
  </si>
  <si>
    <t>（単位：円）</t>
    <rPh sb="1" eb="3">
      <t>タンイ</t>
    </rPh>
    <rPh sb="4" eb="5">
      <t>エン</t>
    </rPh>
    <phoneticPr fontId="1"/>
  </si>
  <si>
    <t>重度訪問介護（障害）</t>
    <rPh sb="7" eb="9">
      <t>ショウガイ</t>
    </rPh>
    <phoneticPr fontId="1"/>
  </si>
  <si>
    <t>地域移行支援（障害）</t>
    <rPh sb="7" eb="9">
      <t>ショウガイ</t>
    </rPh>
    <phoneticPr fontId="1"/>
  </si>
  <si>
    <t>同行援護（障害）</t>
    <rPh sb="4" eb="7">
      <t>(ショ</t>
    </rPh>
    <phoneticPr fontId="1"/>
  </si>
  <si>
    <t>行動援護（障害）</t>
    <rPh sb="5" eb="7">
      <t>ショウガイ</t>
    </rPh>
    <phoneticPr fontId="1"/>
  </si>
  <si>
    <t>就労定着支援（障害）</t>
    <rPh sb="7" eb="9">
      <t>ショウガイ</t>
    </rPh>
    <phoneticPr fontId="1"/>
  </si>
  <si>
    <t>支援金額</t>
    <rPh sb="0" eb="2">
      <t>シエン</t>
    </rPh>
    <rPh sb="2" eb="4">
      <t>キンガク</t>
    </rPh>
    <phoneticPr fontId="1"/>
  </si>
  <si>
    <t>自立生活援助（障害）</t>
    <rPh sb="7" eb="9">
      <t>ショウガイ</t>
    </rPh>
    <phoneticPr fontId="1"/>
  </si>
  <si>
    <t>地域定着支援（障害）</t>
    <rPh sb="7" eb="9">
      <t>ショウガイ</t>
    </rPh>
    <phoneticPr fontId="1"/>
  </si>
  <si>
    <t>合計</t>
    <rPh sb="0" eb="2">
      <t>ゴウケイ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</si>
  <si>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</si>
  <si>
    <t>就労継続支援Ａ型（障害）</t>
    <rPh sb="0" eb="6">
      <t>シュウロウケイゾクシエン</t>
    </rPh>
    <rPh sb="7" eb="8">
      <t>ガタ</t>
    </rPh>
    <rPh sb="9" eb="11">
      <t>ショウガイ</t>
    </rPh>
    <phoneticPr fontId="1"/>
  </si>
  <si>
    <t>就労継続支援Ｂ型（障害）</t>
    <rPh sb="0" eb="6">
      <t>シュウロウケイゾクシエン</t>
    </rPh>
    <rPh sb="7" eb="8">
      <t>ガタ</t>
    </rPh>
    <rPh sb="9" eb="11">
      <t>ショウガイ</t>
    </rPh>
    <phoneticPr fontId="1"/>
  </si>
  <si>
    <t>就労継続事業所富山</t>
    <rPh sb="0" eb="2">
      <t>シュウロウ</t>
    </rPh>
    <rPh sb="2" eb="4">
      <t>ケイゾク</t>
    </rPh>
    <rPh sb="4" eb="7">
      <t>ジギョウショ</t>
    </rPh>
    <rPh sb="7" eb="9">
      <t>トヤマ</t>
    </rPh>
    <phoneticPr fontId="1"/>
  </si>
  <si>
    <t>グループホームとやま</t>
    <phoneticPr fontId="1"/>
  </si>
  <si>
    <t>障害者支援施設ＴＯＹＡＭＡ</t>
    <rPh sb="0" eb="3">
      <t>ショウガイシャ</t>
    </rPh>
    <rPh sb="3" eb="5">
      <t>シエン</t>
    </rPh>
    <rPh sb="5" eb="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</si>
</sst>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2"/>
      <color theme="1"/>
      <name val="ＭＳ 明朝"/>
      <family val="1"/>
    </font>
    <font>
      <sz val="10.5"/>
      <color rgb="FF000000"/>
      <name val="ＭＳ Ｐゴシック"/>
      <family val="3"/>
    </font>
    <font>
      <u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 shrinkToFit="1"/>
    </xf>
    <xf numFmtId="176" fontId="5" fillId="0" borderId="15" xfId="0" applyNumberFormat="1" applyFont="1" applyFill="1" applyBorder="1" applyAlignment="1" applyProtection="1">
      <alignment horizontal="center"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6" fillId="5" borderId="1" xfId="0" applyFont="1" applyFill="1" applyBorder="1" applyAlignment="1">
      <alignment horizontal="justify"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5" borderId="1" xfId="0" applyNumberFormat="1" applyFont="1" applyFill="1" applyBorder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 wrapText="1" shrinkToFit="1"/>
      <protection locked="0"/>
    </xf>
    <xf numFmtId="0" fontId="2" fillId="0" borderId="16" xfId="0" applyFont="1" applyFill="1" applyBorder="1" applyAlignment="1" applyProtection="1">
      <alignment horizontal="left" vertical="center" wrapText="1" shrinkToFit="1"/>
      <protection locked="0"/>
    </xf>
    <xf numFmtId="0" fontId="2" fillId="0" borderId="17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8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tabSelected="1" view="pageBreakPreview" zoomScaleSheetLayoutView="100" workbookViewId="0">
      <selection activeCell="AB5" sqref="AB5"/>
    </sheetView>
  </sheetViews>
  <sheetFormatPr defaultColWidth="9" defaultRowHeight="14.25" x14ac:dyDescent="0.25"/>
  <cols>
    <col min="1" max="2" width="2.3984375" style="1" customWidth="1"/>
    <col min="3" max="3" width="17.59765625" style="1" customWidth="1"/>
    <col min="4" max="14" width="3.46484375" style="1" customWidth="1"/>
    <col min="15" max="21" width="3.59765625" style="1" customWidth="1"/>
    <col min="22" max="22" width="13.59765625" style="2" customWidth="1"/>
    <col min="23" max="23" width="9.59765625" style="1" customWidth="1"/>
    <col min="24" max="24" width="12.86328125" style="2" customWidth="1"/>
    <col min="25" max="16384" width="9" style="3"/>
  </cols>
  <sheetData>
    <row r="1" spans="1:24" ht="30" customHeight="1" x14ac:dyDescent="0.2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3" t="s">
        <v>1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ht="27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13</v>
      </c>
      <c r="S2" s="2"/>
      <c r="T2" s="2"/>
      <c r="U2" s="2"/>
      <c r="W2" s="2"/>
      <c r="X2" s="2" t="s">
        <v>21</v>
      </c>
    </row>
    <row r="3" spans="1:24" ht="32.25" customHeight="1" x14ac:dyDescent="0.25">
      <c r="A3" s="34" t="s">
        <v>0</v>
      </c>
      <c r="B3" s="34"/>
      <c r="C3" s="5" t="s">
        <v>4</v>
      </c>
      <c r="D3" s="35" t="s">
        <v>6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 t="s">
        <v>7</v>
      </c>
      <c r="P3" s="36"/>
      <c r="Q3" s="36"/>
      <c r="R3" s="36"/>
      <c r="S3" s="36"/>
      <c r="T3" s="36"/>
      <c r="U3" s="36"/>
      <c r="V3" s="8" t="s">
        <v>27</v>
      </c>
      <c r="W3" s="8" t="s">
        <v>5</v>
      </c>
      <c r="X3" s="14" t="s">
        <v>14</v>
      </c>
    </row>
    <row r="4" spans="1:24" ht="36.75" customHeight="1" x14ac:dyDescent="0.25">
      <c r="A4" s="28">
        <v>1</v>
      </c>
      <c r="B4" s="28"/>
      <c r="C4" s="6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9" t="str">
        <f>IFERROR(VLOOKUP($O4,データ!$A$3:$B$23,2,FALSE),"")</f>
        <v/>
      </c>
      <c r="W4" s="12"/>
      <c r="X4" s="15" t="str">
        <f t="shared" ref="X4:X12" si="0">IFERROR(IF(V4=19500,19500,IF(V4=39000,39000,V4*W4)),"")</f>
        <v/>
      </c>
    </row>
    <row r="5" spans="1:24" ht="36.75" customHeight="1" x14ac:dyDescent="0.25">
      <c r="A5" s="28">
        <v>2</v>
      </c>
      <c r="B5" s="28"/>
      <c r="C5" s="6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7"/>
      <c r="P5" s="38"/>
      <c r="Q5" s="38"/>
      <c r="R5" s="38"/>
      <c r="S5" s="38"/>
      <c r="T5" s="38"/>
      <c r="U5" s="39"/>
      <c r="V5" s="9" t="str">
        <f>IFERROR(VLOOKUP($O5,データ!$A$3:$B$23,2,FALSE),"")</f>
        <v/>
      </c>
      <c r="W5" s="12"/>
      <c r="X5" s="15" t="str">
        <f t="shared" si="0"/>
        <v/>
      </c>
    </row>
    <row r="6" spans="1:24" ht="36.75" customHeight="1" x14ac:dyDescent="0.25">
      <c r="A6" s="28">
        <v>3</v>
      </c>
      <c r="B6" s="28"/>
      <c r="C6" s="6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7"/>
      <c r="P6" s="38"/>
      <c r="Q6" s="38"/>
      <c r="R6" s="38"/>
      <c r="S6" s="38"/>
      <c r="T6" s="38"/>
      <c r="U6" s="39"/>
      <c r="V6" s="9" t="str">
        <f>IFERROR(VLOOKUP($O6,データ!$A$3:$B$23,2,FALSE),"")</f>
        <v/>
      </c>
      <c r="W6" s="12"/>
      <c r="X6" s="15" t="str">
        <f t="shared" si="0"/>
        <v/>
      </c>
    </row>
    <row r="7" spans="1:24" ht="36.75" customHeight="1" x14ac:dyDescent="0.25">
      <c r="A7" s="28">
        <v>4</v>
      </c>
      <c r="B7" s="28"/>
      <c r="C7" s="6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7"/>
      <c r="P7" s="38"/>
      <c r="Q7" s="38"/>
      <c r="R7" s="38"/>
      <c r="S7" s="38"/>
      <c r="T7" s="38"/>
      <c r="U7" s="39"/>
      <c r="V7" s="9" t="str">
        <f>IFERROR(VLOOKUP($O7,データ!$A$3:$B$23,2,FALSE),"")</f>
        <v/>
      </c>
      <c r="W7" s="12"/>
      <c r="X7" s="15" t="str">
        <f t="shared" si="0"/>
        <v/>
      </c>
    </row>
    <row r="8" spans="1:24" ht="36.75" customHeight="1" x14ac:dyDescent="0.25">
      <c r="A8" s="28">
        <v>5</v>
      </c>
      <c r="B8" s="28"/>
      <c r="C8" s="6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7"/>
      <c r="P8" s="38"/>
      <c r="Q8" s="38"/>
      <c r="R8" s="38"/>
      <c r="S8" s="38"/>
      <c r="T8" s="38"/>
      <c r="U8" s="39"/>
      <c r="V8" s="9" t="str">
        <f>IFERROR(VLOOKUP($O8,データ!$A$3:$B$23,2,FALSE),"")</f>
        <v/>
      </c>
      <c r="W8" s="12"/>
      <c r="X8" s="15" t="str">
        <f t="shared" si="0"/>
        <v/>
      </c>
    </row>
    <row r="9" spans="1:24" ht="36.75" customHeight="1" x14ac:dyDescent="0.25">
      <c r="A9" s="28">
        <v>6</v>
      </c>
      <c r="B9" s="28"/>
      <c r="C9" s="6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7"/>
      <c r="P9" s="38"/>
      <c r="Q9" s="38"/>
      <c r="R9" s="38"/>
      <c r="S9" s="38"/>
      <c r="T9" s="38"/>
      <c r="U9" s="39"/>
      <c r="V9" s="9" t="str">
        <f>IFERROR(VLOOKUP($O9,データ!$A$3:$B$23,2,FALSE),"")</f>
        <v/>
      </c>
      <c r="W9" s="12"/>
      <c r="X9" s="15" t="str">
        <f t="shared" si="0"/>
        <v/>
      </c>
    </row>
    <row r="10" spans="1:24" ht="36.75" customHeight="1" x14ac:dyDescent="0.25">
      <c r="A10" s="28">
        <v>7</v>
      </c>
      <c r="B10" s="28"/>
      <c r="C10" s="6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7"/>
      <c r="P10" s="38"/>
      <c r="Q10" s="38"/>
      <c r="R10" s="38"/>
      <c r="S10" s="38"/>
      <c r="T10" s="38"/>
      <c r="U10" s="39"/>
      <c r="V10" s="9" t="str">
        <f>IFERROR(VLOOKUP($O10,データ!$A$3:$B$23,2,FALSE),"")</f>
        <v/>
      </c>
      <c r="W10" s="12"/>
      <c r="X10" s="15" t="str">
        <f t="shared" si="0"/>
        <v/>
      </c>
    </row>
    <row r="11" spans="1:24" ht="36.75" customHeight="1" x14ac:dyDescent="0.25">
      <c r="A11" s="28">
        <v>8</v>
      </c>
      <c r="B11" s="28"/>
      <c r="C11" s="6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38"/>
      <c r="Q11" s="38"/>
      <c r="R11" s="38"/>
      <c r="S11" s="38"/>
      <c r="T11" s="38"/>
      <c r="U11" s="39"/>
      <c r="V11" s="9" t="str">
        <f>IFERROR(VLOOKUP($O11,データ!$A$3:$B$23,2,FALSE),"")</f>
        <v/>
      </c>
      <c r="W11" s="12"/>
      <c r="X11" s="15" t="str">
        <f t="shared" si="0"/>
        <v/>
      </c>
    </row>
    <row r="12" spans="1:24" ht="36.75" customHeight="1" x14ac:dyDescent="0.25">
      <c r="A12" s="28">
        <v>9</v>
      </c>
      <c r="B12" s="28"/>
      <c r="C12" s="6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 t="str">
        <f>IFERROR(VLOOKUP($O12,データ!$A$3:$B$23,2,FALSE),"")</f>
        <v/>
      </c>
      <c r="W12" s="12"/>
      <c r="X12" s="15" t="str">
        <f t="shared" si="0"/>
        <v/>
      </c>
    </row>
    <row r="13" spans="1:24" ht="22.5" customHeight="1" x14ac:dyDescent="0.25">
      <c r="A13" s="23"/>
      <c r="B13" s="23"/>
      <c r="C13" s="7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/>
      <c r="P13" s="24"/>
      <c r="Q13" s="25"/>
      <c r="R13" s="25"/>
      <c r="S13" s="25"/>
      <c r="T13" s="25"/>
      <c r="U13" s="26"/>
      <c r="V13" s="11"/>
      <c r="W13" s="13" t="s">
        <v>30</v>
      </c>
      <c r="X13" s="16">
        <f>SUM(IFERROR(X4:X12,0))</f>
        <v>0</v>
      </c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O1:X1"/>
    <mergeCell ref="A3:B3"/>
    <mergeCell ref="D3:N3"/>
    <mergeCell ref="O3:U3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</mergeCells>
  <phoneticPr fontId="1"/>
  <conditionalFormatting sqref="W4:W13">
    <cfRule type="expression" dxfId="7" priority="1" stopIfTrue="1">
      <formula>O4="短期入所"</formula>
    </cfRule>
    <cfRule type="expression" dxfId="6" priority="2" stopIfTrue="1">
      <formula>O4="共同生活援助"</formula>
    </cfRule>
    <cfRule type="expression" dxfId="5" priority="3" stopIfTrue="1">
      <formula>O4="療養介護"</formula>
    </cfRule>
    <cfRule type="expression" dxfId="4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データ!$A$3:$A$23</xm:f>
          </x14:formula1>
          <xm:sqref>O4:U13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8"/>
  <sheetViews>
    <sheetView view="pageBreakPreview" zoomScaleSheetLayoutView="100" workbookViewId="0">
      <selection activeCell="D5" sqref="D5:N5"/>
    </sheetView>
  </sheetViews>
  <sheetFormatPr defaultColWidth="9" defaultRowHeight="14.25" x14ac:dyDescent="0.25"/>
  <cols>
    <col min="1" max="2" width="2.3984375" style="1" customWidth="1"/>
    <col min="3" max="3" width="17.59765625" style="1" customWidth="1"/>
    <col min="4" max="14" width="3.46484375" style="1" customWidth="1"/>
    <col min="15" max="21" width="3.59765625" style="1" customWidth="1"/>
    <col min="22" max="22" width="13.59765625" style="2" customWidth="1"/>
    <col min="23" max="23" width="9.59765625" style="1" customWidth="1"/>
    <col min="24" max="24" width="12.86328125" style="2" customWidth="1"/>
    <col min="25" max="16384" width="9" style="3"/>
  </cols>
  <sheetData>
    <row r="1" spans="1:24" ht="30" customHeight="1" x14ac:dyDescent="0.25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3" t="s">
        <v>1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ht="27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13</v>
      </c>
      <c r="S2" s="2"/>
      <c r="T2" s="2"/>
      <c r="U2" s="2"/>
      <c r="W2" s="2"/>
      <c r="X2" s="2" t="s">
        <v>21</v>
      </c>
    </row>
    <row r="3" spans="1:24" ht="32.25" customHeight="1" x14ac:dyDescent="0.25">
      <c r="A3" s="34" t="s">
        <v>0</v>
      </c>
      <c r="B3" s="34"/>
      <c r="C3" s="5" t="s">
        <v>4</v>
      </c>
      <c r="D3" s="35" t="s">
        <v>6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 t="s">
        <v>7</v>
      </c>
      <c r="P3" s="36"/>
      <c r="Q3" s="36"/>
      <c r="R3" s="36"/>
      <c r="S3" s="36"/>
      <c r="T3" s="36"/>
      <c r="U3" s="36"/>
      <c r="V3" s="8" t="s">
        <v>27</v>
      </c>
      <c r="W3" s="8" t="s">
        <v>5</v>
      </c>
      <c r="X3" s="14" t="s">
        <v>14</v>
      </c>
    </row>
    <row r="4" spans="1:24" ht="36.75" customHeight="1" x14ac:dyDescent="0.25">
      <c r="A4" s="28">
        <v>1</v>
      </c>
      <c r="B4" s="28"/>
      <c r="C4" s="6">
        <v>1234567890</v>
      </c>
      <c r="D4" s="29" t="s">
        <v>36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 t="s">
        <v>8</v>
      </c>
      <c r="P4" s="30"/>
      <c r="Q4" s="30"/>
      <c r="R4" s="30"/>
      <c r="S4" s="30"/>
      <c r="T4" s="30"/>
      <c r="U4" s="30"/>
      <c r="V4" s="9">
        <f>IFERROR(VLOOKUP($O4,データ!$A$3:$B$23,2,FALSE),"")</f>
        <v>7500</v>
      </c>
      <c r="W4" s="12">
        <v>50</v>
      </c>
      <c r="X4" s="15">
        <f t="shared" ref="X4:X12" si="0">IFERROR(IF(V4=19500,19500,IF(V4=39000,39000,V4*W4)),"")</f>
        <v>375000</v>
      </c>
    </row>
    <row r="5" spans="1:24" ht="36.75" customHeight="1" x14ac:dyDescent="0.25">
      <c r="A5" s="28">
        <v>2</v>
      </c>
      <c r="B5" s="28"/>
      <c r="C5" s="6">
        <v>9876543210</v>
      </c>
      <c r="D5" s="29" t="s">
        <v>35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 t="s">
        <v>10</v>
      </c>
      <c r="P5" s="30"/>
      <c r="Q5" s="30"/>
      <c r="R5" s="30"/>
      <c r="S5" s="30"/>
      <c r="T5" s="30"/>
      <c r="U5" s="30"/>
      <c r="V5" s="9">
        <f>IFERROR(VLOOKUP($O5,データ!$A$3:$B$23,2,FALSE),"")</f>
        <v>7500</v>
      </c>
      <c r="W5" s="12">
        <v>7</v>
      </c>
      <c r="X5" s="15">
        <f t="shared" si="0"/>
        <v>52500</v>
      </c>
    </row>
    <row r="6" spans="1:24" ht="36.75" customHeight="1" x14ac:dyDescent="0.25">
      <c r="A6" s="28">
        <v>3</v>
      </c>
      <c r="B6" s="28"/>
      <c r="C6" s="6">
        <v>1234987650</v>
      </c>
      <c r="D6" s="29" t="s">
        <v>34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 t="s">
        <v>11</v>
      </c>
      <c r="P6" s="30"/>
      <c r="Q6" s="30"/>
      <c r="R6" s="30"/>
      <c r="S6" s="30"/>
      <c r="T6" s="30"/>
      <c r="U6" s="30"/>
      <c r="V6" s="9">
        <f>IFERROR(VLOOKUP($O6,データ!$A$3:$B$23,2,FALSE),"")</f>
        <v>2900</v>
      </c>
      <c r="W6" s="12">
        <v>15</v>
      </c>
      <c r="X6" s="15">
        <f t="shared" si="0"/>
        <v>43500</v>
      </c>
    </row>
    <row r="7" spans="1:24" ht="36.75" customHeight="1" x14ac:dyDescent="0.25">
      <c r="A7" s="28">
        <v>4</v>
      </c>
      <c r="B7" s="28"/>
      <c r="C7" s="6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9" t="str">
        <f>IFERROR(VLOOKUP($O7,データ!$A$3:$B$23,2,FALSE),"")</f>
        <v/>
      </c>
      <c r="W7" s="12"/>
      <c r="X7" s="15" t="str">
        <f t="shared" si="0"/>
        <v/>
      </c>
    </row>
    <row r="8" spans="1:24" ht="36.75" customHeight="1" x14ac:dyDescent="0.25">
      <c r="A8" s="28">
        <v>5</v>
      </c>
      <c r="B8" s="28"/>
      <c r="C8" s="6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9" t="str">
        <f>IFERROR(VLOOKUP($O8,データ!$A$3:$B$23,2,FALSE),"")</f>
        <v/>
      </c>
      <c r="W8" s="12"/>
      <c r="X8" s="15" t="str">
        <f t="shared" si="0"/>
        <v/>
      </c>
    </row>
    <row r="9" spans="1:24" ht="36.75" customHeight="1" x14ac:dyDescent="0.25">
      <c r="A9" s="28">
        <v>6</v>
      </c>
      <c r="B9" s="28"/>
      <c r="C9" s="6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9" t="str">
        <f>IFERROR(VLOOKUP($O9,データ!$A$3:$B$23,2,FALSE),"")</f>
        <v/>
      </c>
      <c r="W9" s="12"/>
      <c r="X9" s="15" t="str">
        <f t="shared" si="0"/>
        <v/>
      </c>
    </row>
    <row r="10" spans="1:24" ht="36.75" customHeight="1" x14ac:dyDescent="0.25">
      <c r="A10" s="28">
        <v>7</v>
      </c>
      <c r="B10" s="28"/>
      <c r="C10" s="6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9" t="str">
        <f>IFERROR(VLOOKUP($O10,データ!$A$3:$B$23,2,FALSE),"")</f>
        <v/>
      </c>
      <c r="W10" s="12"/>
      <c r="X10" s="15" t="str">
        <f t="shared" si="0"/>
        <v/>
      </c>
    </row>
    <row r="11" spans="1:24" ht="36.75" customHeight="1" x14ac:dyDescent="0.25">
      <c r="A11" s="28">
        <v>8</v>
      </c>
      <c r="B11" s="28"/>
      <c r="C11" s="6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9" t="str">
        <f>IFERROR(VLOOKUP($O11,データ!$A$3:$B$23,2,FALSE),"")</f>
        <v/>
      </c>
      <c r="W11" s="12"/>
      <c r="X11" s="15" t="str">
        <f t="shared" si="0"/>
        <v/>
      </c>
    </row>
    <row r="12" spans="1:24" ht="36.75" customHeight="1" x14ac:dyDescent="0.25">
      <c r="A12" s="28">
        <v>9</v>
      </c>
      <c r="B12" s="28"/>
      <c r="C12" s="6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 t="str">
        <f>IFERROR(VLOOKUP($O12,データ!$A$3:$B$23,2,FALSE),"")</f>
        <v/>
      </c>
      <c r="W12" s="12"/>
      <c r="X12" s="15" t="str">
        <f t="shared" si="0"/>
        <v/>
      </c>
    </row>
    <row r="13" spans="1:24" ht="22.5" customHeight="1" x14ac:dyDescent="0.25">
      <c r="A13" s="23"/>
      <c r="B13" s="23"/>
      <c r="C13" s="7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7"/>
      <c r="P13" s="24"/>
      <c r="Q13" s="25"/>
      <c r="R13" s="25"/>
      <c r="S13" s="25"/>
      <c r="T13" s="25"/>
      <c r="U13" s="26"/>
      <c r="V13" s="11"/>
      <c r="W13" s="13" t="s">
        <v>30</v>
      </c>
      <c r="X13" s="16" cm="1">
        <f t="array" ref="X13">SUM(IFERROR(X4:X12,0))</f>
        <v>471000</v>
      </c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W14" s="2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W15" s="2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W16" s="2"/>
    </row>
    <row r="17" spans="1:2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W17" s="2"/>
    </row>
    <row r="18" spans="1:2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W18" s="2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W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W23" s="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W24" s="2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W25" s="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2"/>
    </row>
  </sheetData>
  <mergeCells count="34">
    <mergeCell ref="O1:X1"/>
    <mergeCell ref="A3:B3"/>
    <mergeCell ref="D3:N3"/>
    <mergeCell ref="O3:U3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3:B13"/>
    <mergeCell ref="D13:N13"/>
    <mergeCell ref="O13:U13"/>
    <mergeCell ref="A11:B11"/>
    <mergeCell ref="D11:N11"/>
    <mergeCell ref="O11:U11"/>
    <mergeCell ref="A12:B12"/>
    <mergeCell ref="D12:N12"/>
    <mergeCell ref="O12:U12"/>
  </mergeCells>
  <phoneticPr fontId="1"/>
  <conditionalFormatting sqref="W4:W13">
    <cfRule type="expression" dxfId="3" priority="1" stopIfTrue="1">
      <formula>O4="短期入所"</formula>
    </cfRule>
    <cfRule type="expression" dxfId="2" priority="2" stopIfTrue="1">
      <formula>O4="共同生活援助"</formula>
    </cfRule>
    <cfRule type="expression" dxfId="1" priority="3" stopIfTrue="1">
      <formula>O4="療養介護"</formula>
    </cfRule>
    <cfRule type="expression" dxfId="0" priority="4" stopIfTrue="1">
      <formula>O4="施設入所支援"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データ!$A$3:$A$23</xm:f>
          </x14:formula1>
          <xm:sqref>O4:U13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A13" sqref="A13"/>
    </sheetView>
  </sheetViews>
  <sheetFormatPr defaultRowHeight="12.75" x14ac:dyDescent="0.25"/>
  <cols>
    <col min="1" max="1" width="49.265625" customWidth="1"/>
    <col min="2" max="2" width="29.3984375" customWidth="1"/>
  </cols>
  <sheetData>
    <row r="2" spans="1:2" x14ac:dyDescent="0.25">
      <c r="B2" t="s">
        <v>2</v>
      </c>
    </row>
    <row r="3" spans="1:2" x14ac:dyDescent="0.25">
      <c r="A3" s="17" t="s">
        <v>8</v>
      </c>
      <c r="B3" s="20">
        <v>7500</v>
      </c>
    </row>
    <row r="4" spans="1:2" x14ac:dyDescent="0.25">
      <c r="A4" s="17" t="s">
        <v>9</v>
      </c>
      <c r="B4" s="20">
        <v>7500</v>
      </c>
    </row>
    <row r="5" spans="1:2" x14ac:dyDescent="0.25">
      <c r="A5" s="17" t="s">
        <v>10</v>
      </c>
      <c r="B5" s="20">
        <v>7500</v>
      </c>
    </row>
    <row r="6" spans="1:2" x14ac:dyDescent="0.25">
      <c r="A6" s="17" t="s">
        <v>12</v>
      </c>
      <c r="B6" s="20">
        <v>7500</v>
      </c>
    </row>
    <row r="7" spans="1:2" x14ac:dyDescent="0.25">
      <c r="A7" s="18" t="s">
        <v>16</v>
      </c>
      <c r="B7" s="21">
        <v>2900</v>
      </c>
    </row>
    <row r="8" spans="1:2" x14ac:dyDescent="0.25">
      <c r="A8" s="18" t="s">
        <v>3</v>
      </c>
      <c r="B8" s="21">
        <v>2900</v>
      </c>
    </row>
    <row r="9" spans="1:2" x14ac:dyDescent="0.25">
      <c r="A9" s="18" t="s">
        <v>15</v>
      </c>
      <c r="B9" s="21">
        <v>2900</v>
      </c>
    </row>
    <row r="10" spans="1:2" x14ac:dyDescent="0.25">
      <c r="A10" s="18" t="s">
        <v>11</v>
      </c>
      <c r="B10" s="21">
        <v>2900</v>
      </c>
    </row>
    <row r="11" spans="1:2" x14ac:dyDescent="0.25">
      <c r="A11" s="18" t="s">
        <v>32</v>
      </c>
      <c r="B11" s="21">
        <v>2900</v>
      </c>
    </row>
    <row r="12" spans="1:2" x14ac:dyDescent="0.25">
      <c r="A12" s="18" t="s">
        <v>33</v>
      </c>
      <c r="B12" s="21">
        <v>2900</v>
      </c>
    </row>
    <row r="13" spans="1:2" x14ac:dyDescent="0.25">
      <c r="A13" s="18" t="s">
        <v>18</v>
      </c>
      <c r="B13" s="21">
        <v>5800</v>
      </c>
    </row>
    <row r="14" spans="1:2" x14ac:dyDescent="0.25">
      <c r="A14" s="18" t="s">
        <v>19</v>
      </c>
      <c r="B14" s="21">
        <v>5800</v>
      </c>
    </row>
    <row r="15" spans="1:2" x14ac:dyDescent="0.25">
      <c r="A15" s="19" t="s">
        <v>20</v>
      </c>
      <c r="B15" s="22">
        <v>19500</v>
      </c>
    </row>
    <row r="16" spans="1:2" x14ac:dyDescent="0.25">
      <c r="A16" s="19" t="s">
        <v>22</v>
      </c>
      <c r="B16" s="22">
        <v>19500</v>
      </c>
    </row>
    <row r="17" spans="1:2" x14ac:dyDescent="0.25">
      <c r="A17" s="19" t="s">
        <v>24</v>
      </c>
      <c r="B17" s="22">
        <v>19500</v>
      </c>
    </row>
    <row r="18" spans="1:2" x14ac:dyDescent="0.25">
      <c r="A18" s="19" t="s">
        <v>25</v>
      </c>
      <c r="B18" s="22">
        <v>19500</v>
      </c>
    </row>
    <row r="19" spans="1:2" x14ac:dyDescent="0.25">
      <c r="A19" s="19" t="s">
        <v>26</v>
      </c>
      <c r="B19" s="22">
        <v>19500</v>
      </c>
    </row>
    <row r="20" spans="1:2" x14ac:dyDescent="0.25">
      <c r="A20" s="19" t="s">
        <v>28</v>
      </c>
      <c r="B20" s="22">
        <v>19500</v>
      </c>
    </row>
    <row r="21" spans="1:2" x14ac:dyDescent="0.25">
      <c r="A21" s="19" t="s">
        <v>17</v>
      </c>
      <c r="B21" s="22">
        <v>19500</v>
      </c>
    </row>
    <row r="22" spans="1:2" x14ac:dyDescent="0.25">
      <c r="A22" s="19" t="s">
        <v>23</v>
      </c>
      <c r="B22" s="22">
        <v>19500</v>
      </c>
    </row>
    <row r="23" spans="1:2" x14ac:dyDescent="0.25">
      <c r="A23" s="19" t="s">
        <v>29</v>
      </c>
      <c r="B23" s="22">
        <v>19500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補助対象事業所等調書（様式2号）</vt:lpstr>
      <vt:lpstr>記載例</vt:lpstr>
      <vt:lpstr>データ</vt:lpstr>
      <vt:lpstr>記載例!Print_Area</vt:lpstr>
      <vt:lpstr>'補助対象事業所等調書（様式2号）'!Print_Area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川堰　友太</cp:lastModifiedBy>
  <cp:lastPrinted>2024-01-10T06:54:58Z</cp:lastPrinted>
  <dcterms:created xsi:type="dcterms:W3CDTF">2010-03-05T00:28:58Z</dcterms:created>
  <dcterms:modified xsi:type="dcterms:W3CDTF">2025-02-07T00:57:00Z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2025-01-30T02:54:30Z</vt:filetime>
  </property>
</Properties>
</file>