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36" activeTab="0"/>
  </bookViews>
  <sheets>
    <sheet name="添付書類一覧（通所リハビリテーション）" sheetId="1" r:id="rId1"/>
    <sheet name="別紙7-a" sheetId="2" r:id="rId2"/>
    <sheet name="別紙22" sheetId="3" r:id="rId3"/>
    <sheet name="別紙22-2" sheetId="4" r:id="rId4"/>
    <sheet name="別紙24" sheetId="5" r:id="rId5"/>
    <sheet name="別紙14-3" sheetId="6" r:id="rId6"/>
    <sheet name="別紙Ｄ（令和6年5月まで）" sheetId="7" r:id="rId7"/>
    <sheet name="別紙D（令和6年6月から）" sheetId="8" r:id="rId8"/>
    <sheet name="別紙N" sheetId="9" r:id="rId9"/>
    <sheet name="（参考）別紙N（利用延人員数計算シート）" sheetId="10" r:id="rId10"/>
  </sheets>
  <externalReferences>
    <externalReference r:id="rId13"/>
  </externalReferences>
  <definedNames>
    <definedName name="_xlfn.IFERROR" hidden="1">#NAME?</definedName>
    <definedName name="_xlnm.Print_Area" localSheetId="5">'別紙14-3'!$A$1:$AD$49</definedName>
    <definedName name="_xlnm.Print_Area" localSheetId="2">'別紙22'!$A$1:$Z$32</definedName>
    <definedName name="_xlnm.Print_Area" localSheetId="3">'別紙22-2'!$A$1:$X$49</definedName>
    <definedName name="_xlnm.Print_Area" localSheetId="4">'別紙24'!$A$1:$AD$29</definedName>
    <definedName name="_xlnm.Print_Area" localSheetId="1">'別紙7-a'!$A$1:$AM$61</definedName>
    <definedName name="_xlnm.Print_Area" localSheetId="6">'別紙Ｄ（令和6年5月まで）'!$A$1:$AN$78</definedName>
    <definedName name="_xlnm.Print_Titles" localSheetId="0">'添付書類一覧（通所リハビリテーション）'!$1:$3</definedName>
    <definedName name="数">#REF!</definedName>
  </definedNames>
  <calcPr fullCalcOnLoad="1"/>
</workbook>
</file>

<file path=xl/sharedStrings.xml><?xml version="1.0" encoding="utf-8"?>
<sst xmlns="http://schemas.openxmlformats.org/spreadsheetml/2006/main" count="763" uniqueCount="432">
  <si>
    <t>若年性認知症利用者受入加算</t>
  </si>
  <si>
    <t>施設等区分（事業所規模）の変更</t>
  </si>
  <si>
    <t>内容</t>
  </si>
  <si>
    <t>時間延長サービス体制</t>
  </si>
  <si>
    <t>入浴介助体制</t>
  </si>
  <si>
    <t>口腔機能向上体制</t>
  </si>
  <si>
    <t>添付書類</t>
  </si>
  <si>
    <t>なし</t>
  </si>
  <si>
    <t>備考</t>
  </si>
  <si>
    <t xml:space="preserve">①浴室の平面図
②浴室の写真(A4版の用紙に貼り付けること)
</t>
  </si>
  <si>
    <t>リハビリテーションマネジメント加算</t>
  </si>
  <si>
    <t>生活行為向上リハビリテーション実施加算</t>
  </si>
  <si>
    <t>中重度者ケア体制加算</t>
  </si>
  <si>
    <t>サービス提供体制強化加算</t>
  </si>
  <si>
    <t>職員の欠員による減算の状況</t>
  </si>
  <si>
    <t>リハビリテーション提供体制加算</t>
  </si>
  <si>
    <t>LIFEへの登録</t>
  </si>
  <si>
    <t>事業所評価加算〔申出〕の有無
【介護予防のみ】</t>
  </si>
  <si>
    <t>感染症又は災害の発生を理由とする利用者数の減少が一定以上生じている場合の対応</t>
  </si>
  <si>
    <t>認知症短期集中リハビリテーション実施加算</t>
  </si>
  <si>
    <t>科学的介護推進体制加算</t>
  </si>
  <si>
    <t>移行支援加算</t>
  </si>
  <si>
    <t>運動器機能向上体制
【介護予防のみ】</t>
  </si>
  <si>
    <t>選択的サービス複数実施加算
【介護予防のみ】</t>
  </si>
  <si>
    <t xml:space="preserve">①従業者の勤務の体制及び勤務形態一覧表(別紙7-a)（管理栄養士のみ記載すること）
②管理栄養士の資格証の写し
③外部との連携により管理栄養士を配置する場合は、外部との連携内容がわかる契約書等の写し
</t>
  </si>
  <si>
    <t xml:space="preserve">①従業者の勤務の体制及び勤務形態一覧表(別紙7-a)（言語聴覚士､歯科衛生士又は看護職員のみ記載すること）
②言語聴覚士､歯科衛生士又は看護職員の資格証の写し
</t>
  </si>
  <si>
    <t>①感染症又は災害の発生を理由とする通所介護等の介護報酬による評価　届出様式（別紙Ｎ）</t>
  </si>
  <si>
    <t>①通所リハビリテーションの算定区分（様式）（別紙Ｄ）</t>
  </si>
  <si>
    <r>
      <t>①従業者の勤務の体制及び勤務形態一覧表</t>
    </r>
    <r>
      <rPr>
        <sz val="11"/>
        <rFont val="ＭＳ Ｐゴシック"/>
        <family val="3"/>
      </rPr>
      <t>(別紙7-a)</t>
    </r>
  </si>
  <si>
    <r>
      <t>①従業者の勤務の体制及び勤務形態一覧表</t>
    </r>
    <r>
      <rPr>
        <sz val="11"/>
        <rFont val="ＭＳ Ｐゴシック"/>
        <family val="3"/>
      </rPr>
      <t xml:space="preserve">(別紙7-a)（時間延長対応者を確認できるように記載すること）
</t>
    </r>
  </si>
  <si>
    <r>
      <t>①従業者の勤務の体制及び勤務形態一覧表</t>
    </r>
    <r>
      <rPr>
        <sz val="11"/>
        <rFont val="ＭＳ Ｐゴシック"/>
        <family val="3"/>
      </rPr>
      <t xml:space="preserve">(別紙7-a)
②理学療法士、作業療法士、言語聴覚士の資格証の写し
</t>
    </r>
  </si>
  <si>
    <r>
      <t>①従業者の勤務の体制及び勤務形態一覧表</t>
    </r>
    <r>
      <rPr>
        <sz val="11"/>
        <rFont val="ＭＳ Ｐゴシック"/>
        <family val="3"/>
      </rPr>
      <t xml:space="preserve">(別紙7-a)
②資格証の写し(精神科医師、神経内科医師、認知症に対するリハビリに関する専門的な研修を修了した医師であることが確認できるもの)（当該通所リハビリテーション事業所の医師が該当する場合のみ提出すること）
</t>
    </r>
  </si>
  <si>
    <r>
      <t>①生活行為の内容の充実を図る専門的知識若しくは経験を有する作業療法士又は生活行為の内容の充実を図るための研修を修了した理学療法士若しくは作業療法士の勤務表</t>
    </r>
    <r>
      <rPr>
        <sz val="11"/>
        <rFont val="ＭＳ Ｐゴシック"/>
        <family val="3"/>
      </rPr>
      <t xml:space="preserve">（別紙7-a）、資格証の写し
</t>
    </r>
  </si>
  <si>
    <r>
      <rPr>
        <sz val="11"/>
        <rFont val="ＭＳ Ｐゴシック"/>
        <family val="3"/>
      </rPr>
      <t>栄養アセスメント・栄養改善体制</t>
    </r>
  </si>
  <si>
    <t>介護給付費算定に係る体制等状況一覧表　添付書類一覧（通所リハビリテーション）</t>
  </si>
  <si>
    <t>①介護給付費算定に係る体制等に関する届出書（別紙2）
②介護給付費算定に係る体制等状況一覧表（別紙1-1）
③下表の添付書類を併せて提出ください。</t>
  </si>
  <si>
    <r>
      <t>介護職員</t>
    </r>
    <r>
      <rPr>
        <sz val="11"/>
        <rFont val="ＭＳ Ｐゴシック"/>
        <family val="3"/>
      </rPr>
      <t>等処遇改善加算</t>
    </r>
  </si>
  <si>
    <r>
      <rPr>
        <sz val="11"/>
        <rFont val="ＭＳ Ｐゴシック"/>
        <family val="3"/>
      </rPr>
      <t xml:space="preserve">処遇改善計画書
</t>
    </r>
  </si>
  <si>
    <r>
      <t>①通所リハビリテーション事業所における移行支援加算に係る届出（別紙</t>
    </r>
    <r>
      <rPr>
        <sz val="11"/>
        <rFont val="ＭＳ Ｐゴシック"/>
        <family val="3"/>
      </rPr>
      <t>24）</t>
    </r>
  </si>
  <si>
    <r>
      <t>①サービス提供体制強化加算に関する届出書（別紙</t>
    </r>
    <r>
      <rPr>
        <sz val="11"/>
        <rFont val="ＭＳ Ｐゴシック"/>
        <family val="3"/>
      </rPr>
      <t xml:space="preserve">14-3）
②従業者の勤務の体制及び勤務形態一覧表（別紙7-a）（介護職員のみ記載すること）
③介護福祉士の資格証の写し
④実務経験年数がわかるもの（証明書、経歴書等）
</t>
    </r>
  </si>
  <si>
    <t>（別紙Ｄ）</t>
  </si>
  <si>
    <t>通所リハビリテーションの算定区分（様式）</t>
  </si>
  <si>
    <t>（通常規模・大規模Ⅰ・大規模Ⅱ）</t>
  </si>
  <si>
    <t>以下により計算すること。（青色の欄に数字を入力する。）</t>
  </si>
  <si>
    <t>【注意事項】</t>
  </si>
  <si>
    <t>Ⅰ</t>
  </si>
  <si>
    <t>算定区分の変更は、毎年３月に行い、年度途中による算定区分変更は行わないこと。</t>
  </si>
  <si>
    <t>Ⅱ</t>
  </si>
  <si>
    <t>通所ﾘﾊﾋﾞﾘﾃｰｼｮﾝの新規開始又は再開してから３月３１日現在で６か月以上の事業所は①により計算すること。</t>
  </si>
  <si>
    <t>ただし、年度が変わる際に定員を２５％以上変更する事業所は②により計算すること。</t>
  </si>
  <si>
    <t>Ⅲ</t>
  </si>
  <si>
    <t>通所ﾘﾊﾋﾞﾘﾃｰｼｮﾝの事業開始又は再開してから３月３１日現在で６か月未満の事業所は②により計算すること。</t>
  </si>
  <si>
    <t>なお、予定される１月当たりの営業日数は、指定日から１年間の営業予定日数を１２で割って算定すること。</t>
  </si>
  <si>
    <t>Ⅳ</t>
  </si>
  <si>
    <t>介護予防のみを別単位で実施している事業所は、当単位の定員数は含めないこと。</t>
  </si>
  <si>
    <t>※</t>
  </si>
  <si>
    <t>以下の①、②で計算した結果、事業所規模の区分が変わる場合は、区分変更の届出を行うこと。</t>
  </si>
  <si>
    <t>なお、区分が変わらない場合は、当書類を事業所で５年間保存すること。</t>
  </si>
  <si>
    <t>①</t>
  </si>
  <si>
    <t>月ごとの利用延べ人員数を報酬区分ごとに分けて、区分補正した数字の合計を営業月数で割って算定する。</t>
  </si>
  <si>
    <t>　　　　　　　　　　　　　年月
報酬区分</t>
  </si>
  <si>
    <t>R</t>
  </si>
  <si>
    <t>年度</t>
  </si>
  <si>
    <t>（☆） 算定区分</t>
  </si>
  <si>
    <t>４月</t>
  </si>
  <si>
    <t>５月</t>
  </si>
  <si>
    <t>６月</t>
  </si>
  <si>
    <t>７月</t>
  </si>
  <si>
    <t>８月</t>
  </si>
  <si>
    <t>９月</t>
  </si>
  <si>
    <t>１０月</t>
  </si>
  <si>
    <t>１１月</t>
  </si>
  <si>
    <t>１２月</t>
  </si>
  <si>
    <t>１月</t>
  </si>
  <si>
    <t>２月</t>
  </si>
  <si>
    <t>通所リハビリテーション</t>
  </si>
  <si>
    <t>1時間以上2時間未満(A)</t>
  </si>
  <si>
    <t>①、②により算出した</t>
  </si>
  <si>
    <t>（区分補正A×1/4）</t>
  </si>
  <si>
    <t>月平均利用延べ人員数</t>
  </si>
  <si>
    <t>2時間以上3時間未満(B)</t>
  </si>
  <si>
    <t>（小数点以下切上げ）</t>
  </si>
  <si>
    <t>3時間以上4時間未満(C)</t>
  </si>
  <si>
    <t>７５０以下：通常規模</t>
  </si>
  <si>
    <t>（区分補正B+C×1/2）</t>
  </si>
  <si>
    <t>4時間以上5時間未満(D)</t>
  </si>
  <si>
    <t>７５１～９００：大規模Ⅰ</t>
  </si>
  <si>
    <t>5時間以上6時間未満(E)</t>
  </si>
  <si>
    <t>９０１以上　：大規模Ⅱ</t>
  </si>
  <si>
    <t>（区分補正(D+E)×3/4）</t>
  </si>
  <si>
    <t>6時間以上7時間未満(F)</t>
  </si>
  <si>
    <t>7時間以上8時間未満(G)</t>
  </si>
  <si>
    <t>(F+G) （区分補正なし）</t>
  </si>
  <si>
    <t>介護予防通所リハビリテーション</t>
  </si>
  <si>
    <t>2時間未満（H)</t>
  </si>
  <si>
    <t>（区分補正H×1/4）</t>
  </si>
  <si>
    <t>2時間以上4時間未満（I)</t>
  </si>
  <si>
    <t>（区分補正I×1/2）</t>
  </si>
  <si>
    <t>4時間以上6時間未満（J)</t>
  </si>
  <si>
    <t>（区分補正J×3/4）</t>
  </si>
  <si>
    <t>6時間以上（K)</t>
  </si>
  <si>
    <t>※12としないこと</t>
  </si>
  <si>
    <t>K（区分補正なし）</t>
  </si>
  <si>
    <t>↓</t>
  </si>
  <si>
    <t>利用延人員数</t>
  </si>
  <si>
    <t>人員数合計</t>
  </si>
  <si>
    <t>営業月数</t>
  </si>
  <si>
    <t>毎日営業月に1を入力</t>
  </si>
  <si>
    <t>毎日営業月補正人員数</t>
  </si>
  <si>
    <t>（×6/7）　　【※１】</t>
  </si>
  <si>
    <t>平均利用延人員数（☆）</t>
  </si>
  <si>
    <t>②</t>
  </si>
  <si>
    <t>利用定員の90％に、予定される１月当たりの営業日数を乗じて算定する。</t>
  </si>
  <si>
    <t>提供時間帯</t>
  </si>
  <si>
    <t>1時間以上2時間未満</t>
  </si>
  <si>
    <t>3時間以上4時間未満</t>
  </si>
  <si>
    <t>4時間以上5時間未満</t>
  </si>
  <si>
    <t>5時間以上6時間未満</t>
  </si>
  <si>
    <t>6時間以上7時間未満</t>
  </si>
  <si>
    <t>7時間以上8時間未満</t>
  </si>
  <si>
    <t>予定される
１月当たりの営業日数</t>
  </si>
  <si>
    <t>毎日営業であれば1を入力</t>
  </si>
  <si>
    <t>（2時間～3時間を含む）</t>
  </si>
  <si>
    <t>（毎日営業補正　×6/7）</t>
  </si>
  <si>
    <t>（区分補正　×1/4　）</t>
  </si>
  <si>
    <t>（区分補正　×1/2　）</t>
  </si>
  <si>
    <t>（区分補正　×3/4　）</t>
  </si>
  <si>
    <t>（区分補正なし）</t>
  </si>
  <si>
    <t>【※１】</t>
  </si>
  <si>
    <t>利用定員</t>
  </si>
  <si>
    <t>補正</t>
  </si>
  <si>
    <t>【計算過程で発生する少数点以下の端数処理のルール】</t>
  </si>
  <si>
    <t>上記※１のみ、小数点第三位を四捨五入。それ以外は端数処理をせず、小数点以下切上げです。（計算式は入力済）</t>
  </si>
  <si>
    <t>（別紙７－ａ）</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</si>
  <si>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</si>
  <si>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</si>
  <si>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</si>
  <si>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</si>
  <si>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</si>
  <si>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</si>
  <si>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</si>
  <si>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</si>
  <si>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</si>
  <si>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</si>
  <si>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</si>
  <si>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</si>
  <si>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</si>
  <si>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</si>
  <si>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</si>
  <si>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</si>
  <si>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</si>
  <si>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</si>
  <si>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</si>
  <si>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</si>
  <si>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</si>
  <si>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</si>
  <si>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</si>
  <si>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</si>
  <si>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</si>
  <si>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</si>
  <si>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</si>
  <si>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</si>
  <si>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</si>
  <si>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</si>
  <si>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</si>
  <si>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</si>
  <si>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</si>
  <si>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</si>
  <si>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</si>
  <si>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</si>
  <si>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</si>
  <si>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</si>
  <si>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</si>
  <si>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</si>
  <si>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</si>
  <si>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</si>
  <si>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</si>
  <si>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</si>
  <si>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</si>
  <si>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</si>
  <si>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</si>
  <si>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</si>
  <si>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</si>
  <si>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</si>
  <si>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</si>
  <si>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</si>
  <si>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</si>
  <si>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</si>
  <si>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</si>
  <si>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</si>
  <si>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</si>
  <si>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</si>
  <si>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</si>
  <si>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</si>
  <si>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</si>
  <si>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</si>
  <si>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</si>
  <si>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</si>
  <si>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</si>
  <si>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</si>
  <si>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</si>
  <si>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</si>
  <si>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</si>
  <si>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</si>
  <si>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</si>
  <si>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</si>
  <si>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</si>
  <si>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</si>
  <si>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</si>
  <si>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大規模型</t>
  </si>
  <si>
    <t>（２）　加算算定・特例適用の届出</t>
  </si>
  <si>
    <t>減少月</t>
  </si>
  <si>
    <t>利用延人員数の減少が生じた月</t>
  </si>
  <si>
    <t>令和</t>
  </si>
  <si>
    <t>年</t>
  </si>
  <si>
    <t>月</t>
  </si>
  <si>
    <t>利用延人員数の減少が生じた月の利用延人員数</t>
  </si>
  <si>
    <t>人</t>
  </si>
  <si>
    <t>減少率（小数）</t>
  </si>
  <si>
    <t>減少率</t>
  </si>
  <si>
    <t>利用延人員数の減少が生じた月の前年度の１月当たりの平均利用延人員数</t>
  </si>
  <si>
    <t>加算算定の可否</t>
  </si>
  <si>
    <t>規模特例の可否↓</t>
  </si>
  <si>
    <t>↓R3.４月以降</t>
  </si>
  <si>
    <t>特例適用の可否</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</si>
  <si>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</si>
  <si>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</si>
  <si>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</si>
  <si>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</si>
  <si>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</si>
  <si>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</si>
  <si>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</si>
  <si>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</si>
  <si>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</si>
  <si>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</si>
  <si>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</si>
  <si>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</si>
  <si>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</si>
  <si>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</si>
  <si>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</si>
  <si>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</si>
  <si>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</si>
  <si>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</si>
  <si>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</si>
  <si>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</si>
  <si>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</si>
  <si>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</si>
  <si>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</si>
  <si>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</si>
  <si>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</si>
  <si>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（参考）</t>
  </si>
  <si>
    <t>利用延人員数計算シート（通所リハビリテーション）</t>
  </si>
  <si>
    <t>○</t>
  </si>
  <si>
    <t>○前年度の実績が６月以上の場合の前年度の１月当たりの平均利用延人員数・各月の利用延人員数</t>
  </si>
  <si>
    <t>率</t>
  </si>
  <si>
    <t>４月～２月
合計 ※６</t>
  </si>
  <si>
    <t>４月</t>
  </si>
  <si>
    <t>５月</t>
  </si>
  <si>
    <t>６月</t>
  </si>
  <si>
    <t>７月</t>
  </si>
  <si>
    <t>８月</t>
  </si>
  <si>
    <t>９月</t>
  </si>
  <si>
    <t>10月</t>
  </si>
  <si>
    <t>11月</t>
  </si>
  <si>
    <t>12月</t>
  </si>
  <si>
    <t>１月</t>
  </si>
  <si>
    <t>２月</t>
  </si>
  <si>
    <t>３月</t>
  </si>
  <si>
    <t>通所リハビリテーション
※１</t>
  </si>
  <si>
    <t>１時間以上２時間未満</t>
  </si>
  <si>
    <t>２時間以上３時間未満及び
３時間以上４時間未満</t>
  </si>
  <si>
    <t>４時間以上５時間未満及び
５時間以上６時間未満</t>
  </si>
  <si>
    <t>６時間以上７時間未満及び
７時間以上８時間未満</t>
  </si>
  <si>
    <t>介護予防
通所リハビリテーション
※２</t>
  </si>
  <si>
    <t>２時間未満</t>
  </si>
  <si>
    <t>２時間以上４時間未満</t>
  </si>
  <si>
    <t>４時間以上６時間未満</t>
  </si>
  <si>
    <t>６時間以上</t>
  </si>
  <si>
    <t>同時にサービスの提供を受けた者の最大数を営業日ごとに加えた数</t>
  </si>
  <si>
    <t>各月の利用延人員数</t>
  </si>
  <si>
    <r>
      <t>毎日事業を実施した月（</t>
    </r>
    <r>
      <rPr>
        <sz val="10"/>
        <rFont val="ＭＳ Ｐゴシック"/>
        <family val="3"/>
      </rPr>
      <t>○印）　※３</t>
    </r>
  </si>
  <si>
    <t>合計</t>
  </si>
  <si>
    <t>（ａ）</t>
  </si>
  <si>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val="single"/>
        <sz val="11"/>
        <rFont val="ＭＳ Ｐゴシック"/>
        <family val="3"/>
      </rPr>
      <t>いずれか</t>
    </r>
    <r>
      <rPr>
        <sz val="11"/>
        <rFont val="ＭＳ Ｐゴシック"/>
        <family val="3"/>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</si>
  <si>
    <t>通所リハビリテーション費を
算定している月数
(３月を除く）</t>
  </si>
  <si>
    <t>（ｂ）</t>
  </si>
  <si>
    <t>平均利用延人員数
 （a÷b）　　※４</t>
  </si>
  <si>
    <t>（ｃ）</t>
  </si>
  <si>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</si>
  <si>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○前年度の実績が６月に満たない場合（新たに事業を開始・再開した場合を含む）及び前年度から定員を概ね25％以上変更しようとする場合の前年度の１月当たりの平均利用延人員数</t>
  </si>
  <si>
    <t>利用定員　※６</t>
  </si>
  <si>
    <t>１月当たりの営業日数　※７</t>
  </si>
  <si>
    <t>平均利用延人員数　※８</t>
  </si>
  <si>
    <t>×</t>
  </si>
  <si>
    <t>=</t>
  </si>
  <si>
    <t>（通常規模・大規模）</t>
  </si>
  <si>
    <t>ただし、介護報酬改定に伴い、令和６年度においては５月にも算定区分変更を行うこと。</t>
  </si>
  <si>
    <t>７５１以上 　：大規模</t>
  </si>
  <si>
    <t xml:space="preserve">◎大規模型の場合に入力
</t>
  </si>
  <si>
    <t>１．リハビリテーションマネジメント加算を算定している利用者の割合</t>
  </si>
  <si>
    <t>％</t>
  </si>
  <si>
    <t>２．リハビリテーション専門職の配置割合</t>
  </si>
  <si>
    <t>・１について80％以上、
・２について10％以上
のいずれも満たす場合、
通常規模型と同等の評価
（根拠書類を添付すること）</t>
  </si>
  <si>
    <t xml:space="preserve">①中重度ケア体制加算に関する届出書（別紙22)
②利用者の割合に関する計算書（別紙22-2）
③従業者の勤務の体制及び勤務形態一覧表(別紙7-a)
④看護職員の資格証の写し
</t>
  </si>
  <si>
    <t>（別紙22）</t>
  </si>
  <si>
    <t>中重度者ケア体制加算に係る届出書</t>
  </si>
  <si>
    <t>事 業 所 名</t>
  </si>
  <si>
    <t>異動等区分</t>
  </si>
  <si>
    <t>□</t>
  </si>
  <si>
    <t>1　新規</t>
  </si>
  <si>
    <t>2　変更</t>
  </si>
  <si>
    <t>3　終了</t>
  </si>
  <si>
    <t>事業所等の区分</t>
  </si>
  <si>
    <t>1　通所介護事業所</t>
  </si>
  <si>
    <t>2　地域密着型通所介護事業所</t>
  </si>
  <si>
    <t>3　通所リハビリテーション事業所</t>
  </si>
  <si>
    <t>中重度者ケア体制加算に係る届出内容</t>
  </si>
  <si>
    <t>有</t>
  </si>
  <si>
    <t>・</t>
  </si>
  <si>
    <t>無</t>
  </si>
  <si>
    <t>通所介護</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</si>
  <si>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</si>
  <si>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</si>
  <si>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③</t>
  </si>
  <si>
    <t>指定通所介護を行う時間帯を通じて専ら当該指定通所介護の提供に当たる看護職員を１名以上配置している。</t>
  </si>
  <si>
    <t>④</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</si>
  <si>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</si>
  <si>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</si>
  <si>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</si>
  <si>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</si>
  <si>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</si>
  <si>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</si>
  <si>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</si>
  <si>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</si>
  <si>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</si>
  <si>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</si>
  <si>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備考　要件を満たすことが分かる根拠書類を準備し、指定権者からの求めがあった場合には、</t>
  </si>
  <si>
    <t>　　速やかに提出すること。</t>
  </si>
  <si>
    <t>（別紙22－2）</t>
  </si>
  <si>
    <t>令和</t>
  </si>
  <si>
    <t>年</t>
  </si>
  <si>
    <t>月</t>
  </si>
  <si>
    <t>日</t>
  </si>
  <si>
    <t>利用者の割合に関する計算書（中重度者ケア体制加算）</t>
  </si>
  <si>
    <t>事業所名</t>
  </si>
  <si>
    <t>事業所番号</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</si>
  <si>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</si>
  <si>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</si>
  <si>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</si>
  <si>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</si>
  <si>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</si>
  <si>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</si>
  <si>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ア．前年度（３月を除く）の実績の平均</t>
  </si>
  <si>
    <t>利用者の総数
（要支援者は
含めない）</t>
  </si>
  <si>
    <t>要介護３、要介護４
または要介護５の
利用者数</t>
  </si>
  <si>
    <t>月</t>
  </si>
  <si>
    <t>人</t>
  </si>
  <si>
    <t>実績月数</t>
  </si>
  <si>
    <t>合計</t>
  </si>
  <si>
    <t>割合</t>
  </si>
  <si>
    <t>１月あたりの
平均</t>
  </si>
  <si>
    <t>イ．届出日の属する月の前３月</t>
  </si>
  <si>
    <t>月</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</si>
  <si>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</si>
  <si>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</si>
  <si>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</si>
  <si>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</si>
  <si>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</si>
  <si>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</si>
  <si>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</si>
  <si>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</si>
  <si>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（別紙24）</t>
  </si>
  <si>
    <t>通所リハビリテーション事業所における移行支援加算に係る届出書</t>
  </si>
  <si>
    <t>1　事 業 所 名</t>
  </si>
  <si>
    <t>2　異 動 区 分</t>
  </si>
  <si>
    <t>3　届 出 項 目</t>
  </si>
  <si>
    <t>1　移行支援加算</t>
  </si>
  <si>
    <t>①　終了者数の状況</t>
  </si>
  <si>
    <t>評価対象期間の通所リハビリテーション終了者数</t>
  </si>
  <si>
    <t>①のうち、指定通所介護等を実施した者の数（注１）</t>
  </si>
  <si>
    <t>①に占める②の割合</t>
  </si>
  <si>
    <t>→</t>
  </si>
  <si>
    <t>３％超</t>
  </si>
  <si>
    <t>②　事業所の利用状況</t>
  </si>
  <si>
    <t>評価対象期間の利用者延月数</t>
  </si>
  <si>
    <t>月</t>
  </si>
  <si>
    <t>評価対象期間の新規利用者数</t>
  </si>
  <si>
    <t>評価対象期間の新規終了者数（注２）</t>
  </si>
  <si>
    <t>12×（②＋③）÷２÷①</t>
  </si>
  <si>
    <t>２７％以上</t>
  </si>
  <si>
    <t>注１：</t>
  </si>
  <si>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</si>
  <si>
    <t>注２：</t>
  </si>
  <si>
    <t>評価対象期間に当該事業所の提供する指定通所リハビリテーションの利用を終了した者の数（入院、入所、死亡を含む。）</t>
  </si>
  <si>
    <t>　※　各要件を満たす場合については、それぞれ根拠となる（要件を満たすことがわかる）書類も
　　提出してください。</t>
  </si>
  <si>
    <t>（別紙１4－３）</t>
  </si>
  <si>
    <t>サービス提供体制強化加算に関する届出書</t>
  </si>
  <si>
    <t>通所介護、（介護予防）通所リハビリテーション、
地域密着型通所介護、（介護予防）認知症対応型通所介護</t>
  </si>
  <si>
    <t>3　施 設 種 別</t>
  </si>
  <si>
    <t>1　通所介護</t>
  </si>
  <si>
    <t>2　（介護予防）通所リハビリテーション</t>
  </si>
  <si>
    <t>3　地域密着型通所介護</t>
  </si>
  <si>
    <t>3　（介護予防）認知症対応型通所介護</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</si>
  <si>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</si>
  <si>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</si>
  <si>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</si>
  <si>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</si>
  <si>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</si>
  <si>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</si>
  <si>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</si>
  <si>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</si>
  <si>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</si>
  <si>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</si>
  <si>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</si>
  <si>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</si>
  <si>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</si>
  <si>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</si>
  <si>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</si>
  <si>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</si>
  <si>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</si>
  <si>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</si>
  <si>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</si>
  <si>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</si>
  <si>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</si>
  <si>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要件を満たすことが分かる根拠書類を準備し、指定権者からの求めがあった場合には、速やかに提出すること。</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</si>
  <si>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青色セルには数値を入力し、緑色セルにはプルダウンから選択して入力してください。入力された数値等に基づき、黄色セルに算定結果が表示されます。</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</si>
  <si>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本様式を提出することで、加算算定・特例適用の届出を行うことができます。（両欄とも「否」が表示された場合は、提出不要です。）</t>
  </si>
  <si>
    <t>※　加算算定の届出を行った場合は、利用延人員数の減少が生じた月から適用(延長含む)終了月まで、各月の利用延人員数を入力してください。
※　「加算算定の可否」欄に「否」が表示された場合は、速やかに本様式を提出してください。（提出を怠った場合は、加算に係る報酬について返還となる場合があり得るため、ご留意ください。なお、「可」が表示された場合は、本様式を提出する必要はありません。）</t>
  </si>
  <si>
    <t>※　特例適用の届出を行った場合は、特例適用届を提出した月から適用終了月まで、各月の利用延人員数を入力してください。
※　「特例適用の可否」欄に「否」が表示された場合は、速やかに本様式を届け出てください。（届出を怠った場合は、特例に係る報酬について返還となる場合があり得るため、ご留意ください。なお、「可」が表示された場合は、本様式を提出する必要はありません。）</t>
  </si>
  <si>
    <t>【留意事項】
※６　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</si>
  <si>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r>
      <t>詳しくは、市HPの「</t>
    </r>
    <r>
      <rPr>
        <sz val="11"/>
        <rFont val="ＭＳ Ｐゴシック"/>
        <family val="3"/>
      </rPr>
      <t>介護職員等処遇改善加算等について」をご覧ください。</t>
    </r>
  </si>
  <si>
    <t>※　加算算定の延長を求める場合は、その理由を入力し、延長届提出月の15日までに本様式を提出することにより、加算算定の延長の届出をすることができます。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</si>
</sst>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411]ggge&quot;年&quot;m&quot;月&quot;;@"/>
    <numFmt numFmtId="182" formatCode="#,##0.000000;[Red]\-#,##0.000000"/>
    <numFmt numFmtId="183" formatCode="&quot;令&quot;&quot;和&quot;0&quot;年&quot;"/>
    <numFmt numFmtId="184" formatCode="#,##0_ ;[Red]\-#,##0\ "/>
    <numFmt numFmtId="185" formatCode="0.000"/>
    <numFmt numFmtId="186" formatCode="0_ ;[Red]\-0\ "/>
    <numFmt numFmtId="187" formatCode="0.0"/>
    <numFmt numFmtId="188" formatCode="0.0%"/>
  </numFmts>
  <fonts count="9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b/>
      <sz val="14"/>
      <name val="ＭＳ Ｐゴシック"/>
      <family val="3"/>
    </font>
    <font>
      <sz val="9"/>
      <name val="ＭＳ Ｐゴシック"/>
      <family val="3"/>
    </font>
    <font>
      <sz val="10"/>
      <name val="ＭＳ Ｐゴシック"/>
      <family val="3"/>
    </font>
    <font>
      <sz val="8"/>
      <name val="ＭＳ Ｐゴシック"/>
      <family val="3"/>
    </font>
    <font>
      <sz val="10.5"/>
      <name val="HGSｺﾞｼｯｸM"/>
      <family val="3"/>
    </font>
    <font>
      <sz val="11"/>
      <name val="HGSｺﾞｼｯｸM"/>
      <family val="3"/>
    </font>
    <font>
      <sz val="20"/>
      <name val="HGSｺﾞｼｯｸM"/>
      <family val="3"/>
    </font>
    <font>
      <sz val="10"/>
      <name val="HGSｺﾞｼｯｸM"/>
      <family val="3"/>
    </font>
    <font>
      <sz val="12"/>
      <name val="HGPｺﾞｼｯｸE"/>
      <family val="3"/>
    </font>
    <font>
      <sz val="14"/>
      <name val="Meiryo UI"/>
      <family val="3"/>
    </font>
    <font>
      <b/>
      <sz val="16"/>
      <name val="ＭＳ Ｐゴシック"/>
      <family val="3"/>
    </font>
    <font>
      <sz val="14"/>
      <name val="ＭＳ Ｐゴシック"/>
      <family val="3"/>
    </font>
    <font>
      <sz val="6"/>
      <name val="ＭＳ ゴシック"/>
      <family val="3"/>
    </font>
    <font>
      <b/>
      <u val="single"/>
      <sz val="11"/>
      <name val="ＭＳ Ｐゴシック"/>
      <family val="3"/>
    </font>
    <font>
      <b/>
      <sz val="11"/>
      <name val="ＭＳ Ｐゴシック"/>
      <family val="3"/>
    </font>
    <font>
      <b/>
      <sz val="10"/>
      <name val="ＭＳ Ｐゴシック"/>
      <family val="3"/>
    </font>
    <font>
      <b/>
      <sz val="8"/>
      <name val="ＭＳ Ｐゴシック"/>
      <family val="3"/>
    </font>
    <font>
      <sz val="14"/>
      <name val="HGSｺﾞｼｯｸM"/>
      <family val="3"/>
    </font>
    <font>
      <sz val="12"/>
      <name val="HGSｺﾞｼｯｸM"/>
      <family val="3"/>
    </font>
    <font>
      <b/>
      <sz val="11"/>
      <name val="HGSｺﾞｼｯｸM"/>
      <family val="3"/>
    </font>
    <font>
      <sz val="9"/>
      <name val="HGSｺﾞｼｯｸM"/>
      <family val="3"/>
    </font>
    <font>
      <sz val="8"/>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Meiryo UI"/>
      <family val="3"/>
    </font>
    <font>
      <b/>
      <sz val="14"/>
      <color indexed="8"/>
      <name val="Meiryo UI"/>
      <family val="3"/>
    </font>
    <font>
      <sz val="14"/>
      <color indexed="10"/>
      <name val="Meiryo UI"/>
      <family val="3"/>
    </font>
    <font>
      <sz val="12"/>
      <color indexed="8"/>
      <name val="Meiryo UI"/>
      <family val="3"/>
    </font>
    <font>
      <sz val="9"/>
      <color indexed="8"/>
      <name val="Meiryo UI"/>
      <family val="3"/>
    </font>
    <font>
      <sz val="11"/>
      <color indexed="8"/>
      <name val="Meiryo UI"/>
      <family val="3"/>
    </font>
    <font>
      <sz val="12"/>
      <color indexed="8"/>
      <name val="ＭＳ Ｐゴシック"/>
      <family val="3"/>
    </font>
    <font>
      <sz val="9"/>
      <color indexed="8"/>
      <name val="ＭＳ Ｐゴシック"/>
      <family val="3"/>
    </font>
    <font>
      <b/>
      <u val="single"/>
      <sz val="11"/>
      <color indexed="8"/>
      <name val="ＭＳ Ｐゴシック"/>
      <family val="3"/>
    </font>
    <font>
      <b/>
      <sz val="16"/>
      <color indexed="8"/>
      <name val="Meiryo UI"/>
      <family val="3"/>
    </font>
    <font>
      <sz val="13"/>
      <color indexed="8"/>
      <name val="Meiryo UI"/>
      <family val="3"/>
    </font>
    <font>
      <sz val="11.5"/>
      <color indexed="8"/>
      <name val="Meiryo UI"/>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ＭＳ 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4"/>
      <color theme="1"/>
      <name val="Meiryo UI"/>
      <family val="3"/>
    </font>
    <font>
      <b/>
      <sz val="14"/>
      <color theme="1"/>
      <name val="Meiryo UI"/>
      <family val="3"/>
    </font>
    <font>
      <sz val="14"/>
      <color rgb="FFFF0000"/>
      <name val="Meiryo UI"/>
      <family val="3"/>
    </font>
    <font>
      <sz val="12"/>
      <color theme="1"/>
      <name val="Meiryo UI"/>
      <family val="3"/>
    </font>
    <font>
      <sz val="9"/>
      <color theme="1"/>
      <name val="Meiryo UI"/>
      <family val="3"/>
    </font>
    <font>
      <sz val="11"/>
      <color theme="1"/>
      <name val="Meiryo UI"/>
      <family val="3"/>
    </font>
    <font>
      <sz val="11"/>
      <color theme="1"/>
      <name val="ＭＳ Ｐゴシック"/>
      <family val="3"/>
    </font>
    <font>
      <sz val="12"/>
      <color theme="1"/>
      <name val="ＭＳ Ｐゴシック"/>
      <family val="3"/>
    </font>
    <font>
      <sz val="9"/>
      <color theme="1"/>
      <name val="ＭＳ Ｐゴシック"/>
      <family val="3"/>
    </font>
    <font>
      <b/>
      <u val="single"/>
      <sz val="11"/>
      <color theme="1"/>
      <name val="Calibri"/>
      <family val="3"/>
    </font>
    <font>
      <sz val="13"/>
      <color theme="1"/>
      <name val="Meiryo UI"/>
      <family val="3"/>
    </font>
    <font>
      <sz val="11.5"/>
      <color theme="1"/>
      <name val="Meiryo UI"/>
      <family val="3"/>
    </font>
    <font>
      <b/>
      <sz val="16"/>
      <color theme="1"/>
      <name val="Meiryo U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00FFFF"/>
        <bgColor indexed="64"/>
      </patternFill>
    </fill>
    <fill>
      <patternFill patternType="solid">
        <fgColor indexed="15"/>
        <bgColor indexed="64"/>
      </patternFill>
    </fill>
    <fill>
      <patternFill patternType="solid">
        <fgColor rgb="FFFFC00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double"/>
      <top>
        <color indexed="63"/>
      </top>
      <bottom>
        <color indexed="63"/>
      </bottom>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hair"/>
    </border>
    <border diagonalUp="1">
      <left style="thin"/>
      <right style="thin"/>
      <top style="thin"/>
      <bottom style="thin"/>
      <diagonal style="thin"/>
    </border>
    <border>
      <left style="thin"/>
      <right style="thin"/>
      <top style="hair"/>
      <bottom style="hair"/>
    </border>
    <border>
      <left style="thin"/>
      <right style="thin"/>
      <top style="hair"/>
      <bottom style="thin"/>
    </border>
    <border>
      <left/>
      <right/>
      <top style="hair"/>
      <bottom style="hair"/>
    </border>
    <border>
      <left/>
      <right style="thin"/>
      <top style="hair"/>
      <bottom style="hair"/>
    </border>
    <border>
      <left style="thin"/>
      <right style="thin"/>
      <top style="hair"/>
      <bottom/>
    </border>
    <border>
      <left style="thin"/>
      <right style="medium"/>
      <top style="medium"/>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style="thin"/>
      <bottom style="thin"/>
    </border>
    <border>
      <left style="double"/>
      <right>
        <color indexed="63"/>
      </right>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right/>
      <top/>
      <bottom style="hair"/>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medium"/>
      <diagonal style="thin"/>
    </border>
    <border diagonalDown="1">
      <left style="thin"/>
      <right style="thin"/>
      <top style="thin"/>
      <bottom style="medium"/>
      <diagonal style="thin"/>
    </border>
    <border>
      <left style="thin"/>
      <right>
        <color indexed="63"/>
      </right>
      <top style="medium"/>
      <bottom style="thin"/>
    </border>
    <border>
      <left style="double"/>
      <right>
        <color indexed="63"/>
      </right>
      <top style="double"/>
      <bottom>
        <color indexed="63"/>
      </bottom>
    </border>
    <border diagonalUp="1">
      <left style="thin"/>
      <right/>
      <top style="thin"/>
      <bottom/>
      <diagonal style="thin"/>
    </border>
    <border diagonalUp="1">
      <left/>
      <right/>
      <top style="thin"/>
      <bottom/>
      <diagonal style="thin"/>
    </border>
    <border diagonalUp="1">
      <left/>
      <right style="thin"/>
      <top style="thin"/>
      <bottom/>
      <diagonal style="thin"/>
    </border>
    <border>
      <left style="medium"/>
      <right/>
      <top style="medium"/>
      <bottom style="thin"/>
    </border>
    <border>
      <left/>
      <right style="medium"/>
      <top style="thin"/>
      <bottom style="medium"/>
    </border>
    <border>
      <left/>
      <right/>
      <top style="thin"/>
      <bottom style="medium"/>
    </border>
    <border>
      <left/>
      <right style="thin"/>
      <top style="thin"/>
      <bottom style="medium"/>
    </border>
    <border>
      <left/>
      <right style="thin"/>
      <top style="medium"/>
      <bottom style="medium"/>
    </border>
    <border>
      <left style="thin"/>
      <right style="hair"/>
      <top style="thin"/>
      <bottom/>
    </border>
    <border>
      <left style="thin"/>
      <right style="hair"/>
      <top/>
      <bottom/>
    </border>
    <border>
      <left style="thin"/>
      <right style="hair"/>
      <top/>
      <bottom style="thin"/>
    </border>
    <border>
      <left style="hair"/>
      <right/>
      <top style="thin"/>
      <bottom style="hair"/>
    </border>
    <border>
      <left/>
      <right style="thin"/>
      <top style="thin"/>
      <bottom style="hair"/>
    </border>
    <border>
      <left style="hair"/>
      <right/>
      <top style="hair"/>
      <bottom style="hair"/>
    </border>
    <border>
      <left style="hair"/>
      <right/>
      <top style="hair"/>
      <bottom style="thin"/>
    </border>
    <border>
      <left/>
      <right style="thin"/>
      <top style="hair"/>
      <bottom style="thin"/>
    </border>
    <border>
      <left style="hair"/>
      <right/>
      <top/>
      <bottom style="thin"/>
    </border>
    <border>
      <left style="thin"/>
      <right/>
      <top style="thin"/>
      <bottom style="hair"/>
    </border>
    <border>
      <left/>
      <right/>
      <top style="thin"/>
      <bottom style="hair"/>
    </border>
    <border>
      <left style="thin"/>
      <right/>
      <top style="hair"/>
      <bottom style="hair"/>
    </border>
    <border>
      <left style="thin"/>
      <right/>
      <top style="hair"/>
      <bottom style="thin"/>
    </border>
    <border>
      <left/>
      <right/>
      <top style="hair"/>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59"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8"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68" fillId="0" borderId="0">
      <alignment vertical="center"/>
      <protection/>
    </xf>
    <xf numFmtId="0" fontId="59" fillId="0" borderId="0">
      <alignment vertical="center"/>
      <protection/>
    </xf>
    <xf numFmtId="0" fontId="3" fillId="0" borderId="0" applyNumberFormat="0" applyFill="0" applyBorder="0" applyAlignment="0" applyProtection="0"/>
    <xf numFmtId="0" fontId="76" fillId="32" borderId="0" applyNumberFormat="0" applyBorder="0" applyAlignment="0" applyProtection="0"/>
  </cellStyleXfs>
  <cellXfs count="758">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7" borderId="10" xfId="0" applyFont="1" applyFill="1" applyBorder="1" applyAlignment="1">
      <alignment horizontal="left" vertical="center" wrapText="1"/>
    </xf>
    <xf numFmtId="0" fontId="0" fillId="7" borderId="10" xfId="0" applyFont="1" applyFill="1" applyBorder="1" applyAlignment="1">
      <alignment horizontal="left" vertical="center" shrinkToFit="1"/>
    </xf>
    <xf numFmtId="0" fontId="0" fillId="0" borderId="0" xfId="64" applyNumberFormat="1">
      <alignment vertical="center"/>
      <protection/>
    </xf>
    <xf numFmtId="0" fontId="77" fillId="0" borderId="0" xfId="64" applyNumberFormat="1" applyFont="1">
      <alignment vertical="center"/>
      <protection/>
    </xf>
    <xf numFmtId="0" fontId="77" fillId="0" borderId="0" xfId="64" applyNumberFormat="1" applyFont="1" applyAlignment="1">
      <alignment horizontal="right" vertical="center"/>
      <protection/>
    </xf>
    <xf numFmtId="0" fontId="0" fillId="0" borderId="11" xfId="64" applyNumberFormat="1" applyBorder="1">
      <alignment vertical="center"/>
      <protection/>
    </xf>
    <xf numFmtId="0" fontId="0" fillId="0" borderId="12" xfId="64" applyNumberFormat="1" applyBorder="1">
      <alignment vertical="center"/>
      <protection/>
    </xf>
    <xf numFmtId="0" fontId="0" fillId="0" borderId="13" xfId="64" applyNumberFormat="1" applyBorder="1">
      <alignment vertical="center"/>
      <protection/>
    </xf>
    <xf numFmtId="0" fontId="0" fillId="0" borderId="14" xfId="64" applyNumberFormat="1" applyBorder="1">
      <alignment vertical="center"/>
      <protection/>
    </xf>
    <xf numFmtId="0" fontId="0" fillId="0" borderId="15" xfId="64" applyNumberFormat="1" applyBorder="1">
      <alignment vertical="center"/>
      <protection/>
    </xf>
    <xf numFmtId="0" fontId="6" fillId="0" borderId="16" xfId="52" applyNumberFormat="1" applyFont="1" applyBorder="1" applyAlignment="1">
      <alignment vertical="center"/>
    </xf>
    <xf numFmtId="0" fontId="6" fillId="0" borderId="17" xfId="52" applyNumberFormat="1" applyFont="1" applyBorder="1" applyAlignment="1">
      <alignment vertical="center"/>
    </xf>
    <xf numFmtId="0" fontId="0" fillId="0" borderId="0" xfId="52" applyNumberFormat="1" applyFont="1" applyAlignment="1">
      <alignment vertical="center"/>
    </xf>
    <xf numFmtId="0" fontId="0" fillId="0" borderId="18" xfId="52" applyNumberFormat="1" applyFont="1" applyBorder="1" applyAlignment="1">
      <alignment vertical="center"/>
    </xf>
    <xf numFmtId="0" fontId="0" fillId="0" borderId="0" xfId="64" applyNumberFormat="1" applyBorder="1" applyAlignment="1">
      <alignment vertical="center"/>
      <protection/>
    </xf>
    <xf numFmtId="0" fontId="0" fillId="0" borderId="18" xfId="64" applyNumberFormat="1" applyBorder="1" applyAlignment="1">
      <alignment vertical="center"/>
      <protection/>
    </xf>
    <xf numFmtId="0" fontId="0" fillId="0" borderId="18" xfId="64" applyNumberFormat="1" applyBorder="1">
      <alignment vertical="center"/>
      <protection/>
    </xf>
    <xf numFmtId="0" fontId="0" fillId="0" borderId="0" xfId="52" applyNumberFormat="1" applyFont="1" applyBorder="1" applyAlignment="1">
      <alignment vertical="center"/>
    </xf>
    <xf numFmtId="0" fontId="4" fillId="0" borderId="0" xfId="64" applyNumberFormat="1" applyFont="1" applyBorder="1" applyAlignment="1">
      <alignment vertical="center"/>
      <protection/>
    </xf>
    <xf numFmtId="0" fontId="0" fillId="0" borderId="0" xfId="52" applyNumberFormat="1" applyFont="1" applyFill="1" applyBorder="1" applyAlignment="1">
      <alignment vertical="center" shrinkToFit="1"/>
    </xf>
    <xf numFmtId="0" fontId="0" fillId="0" borderId="0" xfId="52" applyNumberFormat="1" applyFont="1" applyFill="1" applyBorder="1" applyAlignment="1">
      <alignment vertical="center"/>
    </xf>
    <xf numFmtId="0" fontId="0" fillId="0" borderId="0" xfId="52" applyNumberFormat="1" applyFont="1" applyBorder="1" applyAlignment="1">
      <alignment horizontal="center" vertical="center" shrinkToFit="1"/>
    </xf>
    <xf numFmtId="0" fontId="0" fillId="0" borderId="0" xfId="64" applyNumberFormat="1" applyFill="1" applyBorder="1" applyAlignment="1">
      <alignment horizontal="center" vertical="center"/>
      <protection/>
    </xf>
    <xf numFmtId="0" fontId="6" fillId="0" borderId="0" xfId="52" applyNumberFormat="1" applyFont="1" applyBorder="1" applyAlignment="1">
      <alignment vertical="center" shrinkToFit="1"/>
    </xf>
    <xf numFmtId="0" fontId="0" fillId="0" borderId="0" xfId="64" applyNumberFormat="1" applyFill="1" applyBorder="1">
      <alignment vertical="center"/>
      <protection/>
    </xf>
    <xf numFmtId="0" fontId="8" fillId="0" borderId="0" xfId="52" applyNumberFormat="1" applyFont="1" applyBorder="1" applyAlignment="1">
      <alignment vertical="center"/>
    </xf>
    <xf numFmtId="0" fontId="0" fillId="0" borderId="0" xfId="64" applyNumberFormat="1" applyFill="1" applyBorder="1" applyAlignment="1">
      <alignment vertical="center"/>
      <protection/>
    </xf>
    <xf numFmtId="0" fontId="0" fillId="7" borderId="19" xfId="0" applyFont="1" applyFill="1" applyBorder="1" applyAlignment="1">
      <alignment horizontal="left" vertical="center" wrapText="1"/>
    </xf>
    <xf numFmtId="0" fontId="0" fillId="0" borderId="19" xfId="0" applyFont="1" applyFill="1" applyBorder="1" applyAlignment="1">
      <alignment horizontal="left" vertical="top" wrapText="1"/>
    </xf>
    <xf numFmtId="0" fontId="0" fillId="7" borderId="20" xfId="0" applyFont="1" applyFill="1" applyBorder="1" applyAlignment="1">
      <alignment horizontal="center" vertical="center" wrapText="1"/>
    </xf>
    <xf numFmtId="0" fontId="9" fillId="0" borderId="0" xfId="65" applyFont="1" applyFill="1" applyAlignment="1">
      <alignment horizontal="left"/>
      <protection/>
    </xf>
    <xf numFmtId="0" fontId="10" fillId="0" borderId="0" xfId="65" applyFont="1" applyFill="1" applyAlignment="1">
      <alignment/>
      <protection/>
    </xf>
    <xf numFmtId="0" fontId="9" fillId="0" borderId="0" xfId="65" applyFont="1" applyFill="1" applyAlignment="1">
      <alignment horizontal="justify"/>
      <protection/>
    </xf>
    <xf numFmtId="0" fontId="9" fillId="0" borderId="0" xfId="65" applyFont="1" applyFill="1" applyAlignment="1">
      <alignment vertical="top"/>
      <protection/>
    </xf>
    <xf numFmtId="0" fontId="11" fillId="0" borderId="0" xfId="65" applyFont="1" applyFill="1" applyAlignment="1">
      <alignment vertical="center"/>
      <protection/>
    </xf>
    <xf numFmtId="0" fontId="9" fillId="0" borderId="21" xfId="65" applyFont="1" applyFill="1" applyBorder="1" applyAlignment="1">
      <alignment horizontal="center" vertical="center" wrapText="1"/>
      <protection/>
    </xf>
    <xf numFmtId="0" fontId="9" fillId="0" borderId="10" xfId="65" applyFont="1" applyFill="1" applyBorder="1" applyAlignment="1">
      <alignment horizontal="center" vertical="center"/>
      <protection/>
    </xf>
    <xf numFmtId="0" fontId="9" fillId="0" borderId="22" xfId="65" applyFont="1" applyFill="1" applyBorder="1" applyAlignment="1">
      <alignment horizontal="center" vertical="center"/>
      <protection/>
    </xf>
    <xf numFmtId="0" fontId="9" fillId="0" borderId="10" xfId="65" applyFont="1" applyFill="1" applyBorder="1" applyAlignment="1">
      <alignment horizontal="justify" vertical="center"/>
      <protection/>
    </xf>
    <xf numFmtId="0" fontId="9" fillId="0" borderId="22" xfId="65" applyFont="1" applyFill="1" applyBorder="1" applyAlignment="1">
      <alignment horizontal="justify" vertical="center"/>
      <protection/>
    </xf>
    <xf numFmtId="0" fontId="9" fillId="0" borderId="10" xfId="65" applyFont="1" applyFill="1" applyBorder="1" applyAlignment="1">
      <alignment horizontal="center" vertical="center" wrapText="1"/>
      <protection/>
    </xf>
    <xf numFmtId="0" fontId="9" fillId="0" borderId="10" xfId="65" applyFont="1" applyFill="1" applyBorder="1" applyAlignment="1">
      <alignment horizontal="justify" vertical="center" wrapText="1"/>
      <protection/>
    </xf>
    <xf numFmtId="0" fontId="9" fillId="0" borderId="22" xfId="65" applyFont="1" applyFill="1" applyBorder="1" applyAlignment="1">
      <alignment horizontal="justify" vertical="center" wrapText="1"/>
      <protection/>
    </xf>
    <xf numFmtId="0" fontId="9" fillId="0" borderId="23" xfId="65" applyFont="1" applyFill="1" applyBorder="1" applyAlignment="1">
      <alignment horizontal="justify" vertical="top" wrapText="1"/>
      <protection/>
    </xf>
    <xf numFmtId="0" fontId="9" fillId="0" borderId="10" xfId="65" applyFont="1" applyFill="1" applyBorder="1" applyAlignment="1">
      <alignment horizontal="justify" vertical="top" wrapText="1"/>
      <protection/>
    </xf>
    <xf numFmtId="0" fontId="9" fillId="0" borderId="22" xfId="65" applyFont="1" applyFill="1" applyBorder="1" applyAlignment="1">
      <alignment horizontal="center" vertical="center" wrapText="1"/>
      <protection/>
    </xf>
    <xf numFmtId="0" fontId="9" fillId="0" borderId="21" xfId="65" applyFont="1" applyFill="1" applyBorder="1" applyAlignment="1">
      <alignment horizontal="justify" vertical="top" wrapText="1"/>
      <protection/>
    </xf>
    <xf numFmtId="0" fontId="9" fillId="0" borderId="20" xfId="65" applyFont="1" applyFill="1" applyBorder="1" applyAlignment="1">
      <alignment horizontal="center" vertical="center" wrapText="1"/>
      <protection/>
    </xf>
    <xf numFmtId="0" fontId="9" fillId="0" borderId="24" xfId="65" applyFont="1" applyFill="1" applyBorder="1" applyAlignment="1">
      <alignment horizontal="center" vertical="center" wrapText="1"/>
      <protection/>
    </xf>
    <xf numFmtId="0" fontId="9" fillId="0" borderId="25" xfId="65" applyFont="1" applyFill="1" applyBorder="1" applyAlignment="1">
      <alignment horizontal="center" vertical="center" wrapText="1"/>
      <protection/>
    </xf>
    <xf numFmtId="0" fontId="10" fillId="0" borderId="26" xfId="65" applyFont="1" applyFill="1" applyBorder="1" applyAlignment="1">
      <alignment/>
      <protection/>
    </xf>
    <xf numFmtId="180" fontId="12" fillId="0" borderId="10" xfId="65" applyNumberFormat="1" applyFont="1" applyFill="1" applyBorder="1" applyAlignment="1">
      <alignment horizontal="center" vertical="center" wrapText="1"/>
      <protection/>
    </xf>
    <xf numFmtId="0" fontId="10" fillId="0" borderId="27" xfId="65" applyFont="1" applyFill="1" applyBorder="1" applyAlignment="1">
      <alignment/>
      <protection/>
    </xf>
    <xf numFmtId="0" fontId="9" fillId="0" borderId="28" xfId="65" applyFont="1" applyFill="1" applyBorder="1" applyAlignment="1">
      <alignment horizontal="justify" vertical="top" wrapText="1"/>
      <protection/>
    </xf>
    <xf numFmtId="0" fontId="9" fillId="0" borderId="29" xfId="65" applyFont="1" applyFill="1" applyBorder="1" applyAlignment="1">
      <alignment horizontal="justify" vertical="top" wrapText="1"/>
      <protection/>
    </xf>
    <xf numFmtId="0" fontId="9" fillId="0" borderId="0" xfId="65" applyFont="1" applyFill="1" applyBorder="1" applyAlignment="1">
      <alignment horizontal="justify" vertical="top" wrapText="1"/>
      <protection/>
    </xf>
    <xf numFmtId="0" fontId="9" fillId="0" borderId="30" xfId="65" applyFont="1" applyFill="1" applyBorder="1" applyAlignment="1">
      <alignment horizontal="left"/>
      <protection/>
    </xf>
    <xf numFmtId="0" fontId="10" fillId="0" borderId="0" xfId="65" applyFont="1" applyFill="1" applyBorder="1" applyAlignment="1">
      <alignment/>
      <protection/>
    </xf>
    <xf numFmtId="0" fontId="9" fillId="0" borderId="0" xfId="65" applyFont="1" applyFill="1" applyBorder="1" applyAlignment="1">
      <alignment/>
      <protection/>
    </xf>
    <xf numFmtId="0" fontId="9" fillId="0" borderId="27" xfId="65" applyFont="1" applyFill="1" applyBorder="1" applyAlignment="1">
      <alignment horizontal="justify" vertical="top" wrapText="1"/>
      <protection/>
    </xf>
    <xf numFmtId="0" fontId="9" fillId="0" borderId="31" xfId="65" applyFont="1" applyFill="1" applyBorder="1" applyAlignment="1">
      <alignment horizontal="left"/>
      <protection/>
    </xf>
    <xf numFmtId="0" fontId="10" fillId="0" borderId="32" xfId="65" applyFont="1" applyFill="1" applyBorder="1" applyAlignment="1">
      <alignment/>
      <protection/>
    </xf>
    <xf numFmtId="0" fontId="10" fillId="0" borderId="33" xfId="65" applyFont="1" applyFill="1" applyBorder="1" applyAlignment="1">
      <alignment/>
      <protection/>
    </xf>
    <xf numFmtId="0" fontId="9" fillId="0" borderId="0" xfId="65" applyFont="1" applyFill="1" applyBorder="1" applyAlignment="1">
      <alignment horizontal="left"/>
      <protection/>
    </xf>
    <xf numFmtId="0" fontId="10" fillId="0" borderId="0" xfId="65" applyFont="1" applyFill="1" applyAlignment="1">
      <alignment horizontal="left" vertical="center"/>
      <protection/>
    </xf>
    <xf numFmtId="0" fontId="13" fillId="0" borderId="0" xfId="65" applyFont="1" applyFill="1" applyAlignment="1">
      <alignment horizontal="left" vertical="center"/>
      <protection/>
    </xf>
    <xf numFmtId="0" fontId="78" fillId="0" borderId="0" xfId="0" applyFont="1" applyAlignment="1">
      <alignment vertical="center"/>
    </xf>
    <xf numFmtId="0" fontId="78" fillId="0" borderId="10" xfId="0" applyFont="1" applyBorder="1" applyAlignment="1">
      <alignment vertical="center"/>
    </xf>
    <xf numFmtId="0" fontId="78" fillId="0" borderId="0" xfId="0" applyFont="1" applyAlignment="1">
      <alignment horizontal="left" vertical="center"/>
    </xf>
    <xf numFmtId="0" fontId="79" fillId="0" borderId="0" xfId="0" applyFont="1" applyAlignment="1">
      <alignment vertical="center"/>
    </xf>
    <xf numFmtId="0" fontId="78" fillId="0" borderId="0" xfId="0" applyFont="1" applyAlignment="1">
      <alignment horizontal="right" vertical="center"/>
    </xf>
    <xf numFmtId="0" fontId="78" fillId="0" borderId="10" xfId="0" applyFont="1" applyBorder="1" applyAlignment="1">
      <alignment horizontal="left" vertical="center"/>
    </xf>
    <xf numFmtId="0" fontId="80" fillId="0" borderId="0" xfId="0" applyFont="1" applyAlignment="1">
      <alignment horizontal="right" vertical="center"/>
    </xf>
    <xf numFmtId="0" fontId="80" fillId="0" borderId="0" xfId="0" applyFont="1" applyAlignment="1">
      <alignment horizontal="left" vertical="center"/>
    </xf>
    <xf numFmtId="0" fontId="78" fillId="0" borderId="34" xfId="0" applyFont="1" applyBorder="1" applyAlignment="1">
      <alignment vertical="center"/>
    </xf>
    <xf numFmtId="0" fontId="78" fillId="0" borderId="35" xfId="0" applyFont="1" applyBorder="1" applyAlignment="1">
      <alignment vertical="center"/>
    </xf>
    <xf numFmtId="0" fontId="0" fillId="0" borderId="0" xfId="0" applyAlignment="1">
      <alignment/>
    </xf>
    <xf numFmtId="181" fontId="78" fillId="0" borderId="0" xfId="0" applyNumberFormat="1" applyFont="1" applyAlignment="1">
      <alignment horizontal="right" vertical="center"/>
    </xf>
    <xf numFmtId="58" fontId="78" fillId="0" borderId="0" xfId="0" applyNumberFormat="1" applyFont="1" applyAlignment="1">
      <alignment vertical="center"/>
    </xf>
    <xf numFmtId="0" fontId="78" fillId="0" borderId="26" xfId="0" applyFont="1" applyBorder="1" applyAlignment="1">
      <alignment horizontal="center" vertical="center"/>
    </xf>
    <xf numFmtId="0" fontId="78" fillId="0" borderId="0" xfId="0" applyFont="1" applyAlignment="1">
      <alignment horizontal="center" vertical="center"/>
    </xf>
    <xf numFmtId="0" fontId="78" fillId="0" borderId="35" xfId="0" applyFont="1" applyBorder="1" applyAlignment="1">
      <alignment horizontal="center" vertical="center"/>
    </xf>
    <xf numFmtId="182" fontId="78" fillId="0" borderId="0" xfId="50" applyNumberFormat="1" applyFont="1" applyAlignment="1">
      <alignment horizontal="right" vertical="center"/>
    </xf>
    <xf numFmtId="10" fontId="78" fillId="0" borderId="0" xfId="42" applyNumberFormat="1" applyFont="1" applyAlignment="1">
      <alignment horizontal="center" vertical="center"/>
    </xf>
    <xf numFmtId="0" fontId="81" fillId="0" borderId="0" xfId="0" applyFont="1" applyAlignment="1">
      <alignment horizontal="left" vertical="center" wrapText="1"/>
    </xf>
    <xf numFmtId="0" fontId="82" fillId="0" borderId="0" xfId="0" applyFont="1" applyAlignment="1">
      <alignment horizontal="right"/>
    </xf>
    <xf numFmtId="0" fontId="82" fillId="0" borderId="0" xfId="0" applyFont="1" applyAlignment="1">
      <alignment horizontal="left"/>
    </xf>
    <xf numFmtId="0" fontId="82" fillId="0" borderId="0" xfId="0" applyFont="1" applyAlignment="1">
      <alignment/>
    </xf>
    <xf numFmtId="0" fontId="83" fillId="0" borderId="0" xfId="0" applyFont="1" applyAlignment="1">
      <alignment vertical="center"/>
    </xf>
    <xf numFmtId="0" fontId="84" fillId="0" borderId="0" xfId="65" applyFont="1" applyAlignment="1">
      <alignment vertical="center"/>
      <protection/>
    </xf>
    <xf numFmtId="0" fontId="7" fillId="0" borderId="0" xfId="66" applyFont="1" applyAlignment="1">
      <alignment horizontal="left" vertical="center"/>
      <protection/>
    </xf>
    <xf numFmtId="0" fontId="0" fillId="0" borderId="0" xfId="66" applyAlignment="1">
      <alignment horizontal="left" vertical="center"/>
      <protection/>
    </xf>
    <xf numFmtId="0" fontId="85" fillId="0" borderId="0" xfId="67" applyFont="1">
      <alignment vertical="center"/>
      <protection/>
    </xf>
    <xf numFmtId="0" fontId="16" fillId="0" borderId="0" xfId="66" applyFont="1" applyAlignment="1">
      <alignment horizontal="center"/>
      <protection/>
    </xf>
    <xf numFmtId="0" fontId="7" fillId="0" borderId="0" xfId="66" applyFont="1" applyAlignment="1">
      <alignment horizontal="center" vertical="center"/>
      <protection/>
    </xf>
    <xf numFmtId="0" fontId="84" fillId="0" borderId="0" xfId="65" applyFont="1" applyAlignment="1">
      <alignment vertical="center" wrapText="1"/>
      <protection/>
    </xf>
    <xf numFmtId="0" fontId="84" fillId="0" borderId="0" xfId="0" applyFont="1" applyAlignment="1">
      <alignment/>
    </xf>
    <xf numFmtId="0" fontId="4" fillId="0" borderId="0" xfId="66" applyFont="1" applyAlignment="1">
      <alignment vertical="center"/>
      <protection/>
    </xf>
    <xf numFmtId="0" fontId="6" fillId="0" borderId="0" xfId="66" applyFont="1" applyAlignment="1">
      <alignment vertical="center"/>
      <protection/>
    </xf>
    <xf numFmtId="0" fontId="86" fillId="0" borderId="0" xfId="67" applyFont="1">
      <alignment vertical="center"/>
      <protection/>
    </xf>
    <xf numFmtId="0" fontId="6" fillId="33" borderId="28" xfId="66" applyFont="1" applyFill="1" applyBorder="1" applyAlignment="1">
      <alignment vertical="center" textRotation="255"/>
      <protection/>
    </xf>
    <xf numFmtId="0" fontId="6" fillId="33" borderId="29" xfId="66" applyFont="1" applyFill="1" applyBorder="1" applyAlignment="1">
      <alignment vertical="center"/>
      <protection/>
    </xf>
    <xf numFmtId="0" fontId="6" fillId="33" borderId="29" xfId="66" applyFont="1" applyFill="1" applyBorder="1" applyAlignment="1">
      <alignment horizontal="center" vertical="center"/>
      <protection/>
    </xf>
    <xf numFmtId="0" fontId="6" fillId="33" borderId="26" xfId="66" applyFont="1" applyFill="1" applyBorder="1" applyAlignment="1">
      <alignment horizontal="center" vertical="center"/>
      <protection/>
    </xf>
    <xf numFmtId="0" fontId="6" fillId="33" borderId="36" xfId="66" applyFont="1" applyFill="1" applyBorder="1">
      <alignment/>
      <protection/>
    </xf>
    <xf numFmtId="0" fontId="6" fillId="33" borderId="34" xfId="66" applyFont="1" applyFill="1" applyBorder="1">
      <alignment/>
      <protection/>
    </xf>
    <xf numFmtId="0" fontId="6" fillId="33" borderId="34" xfId="66" applyFont="1" applyFill="1" applyBorder="1" applyAlignment="1">
      <alignment horizontal="right"/>
      <protection/>
    </xf>
    <xf numFmtId="0" fontId="6" fillId="2" borderId="34" xfId="66" applyFont="1" applyFill="1" applyBorder="1" applyAlignment="1">
      <alignment horizontal="center"/>
      <protection/>
    </xf>
    <xf numFmtId="0" fontId="6" fillId="33" borderId="35" xfId="66" applyFont="1" applyFill="1" applyBorder="1">
      <alignment/>
      <protection/>
    </xf>
    <xf numFmtId="0" fontId="6" fillId="33" borderId="31" xfId="66" applyFont="1" applyFill="1" applyBorder="1" applyAlignment="1">
      <alignment vertical="center" textRotation="255"/>
      <protection/>
    </xf>
    <xf numFmtId="0" fontId="6" fillId="33" borderId="32" xfId="66" applyFont="1" applyFill="1" applyBorder="1" applyAlignment="1">
      <alignment vertical="center"/>
      <protection/>
    </xf>
    <xf numFmtId="0" fontId="6" fillId="33" borderId="32" xfId="66" applyFont="1" applyFill="1" applyBorder="1" applyAlignment="1">
      <alignment horizontal="center" vertical="center"/>
      <protection/>
    </xf>
    <xf numFmtId="0" fontId="6" fillId="33" borderId="33" xfId="66" applyFont="1" applyFill="1" applyBorder="1" applyAlignment="1">
      <alignment horizontal="center" vertical="center"/>
      <protection/>
    </xf>
    <xf numFmtId="0" fontId="6" fillId="33" borderId="34" xfId="66" applyFont="1" applyFill="1" applyBorder="1" applyAlignment="1">
      <alignment horizontal="center"/>
      <protection/>
    </xf>
    <xf numFmtId="0" fontId="6" fillId="33" borderId="10" xfId="66" applyFont="1" applyFill="1" applyBorder="1" applyAlignment="1">
      <alignment horizontal="center"/>
      <protection/>
    </xf>
    <xf numFmtId="0" fontId="6" fillId="33" borderId="35" xfId="66" applyFont="1" applyFill="1" applyBorder="1" applyAlignment="1">
      <alignment horizontal="center"/>
      <protection/>
    </xf>
    <xf numFmtId="12" fontId="7" fillId="0" borderId="37" xfId="66" applyNumberFormat="1" applyFont="1" applyBorder="1" applyAlignment="1">
      <alignment horizontal="center" vertical="center"/>
      <protection/>
    </xf>
    <xf numFmtId="184" fontId="0" fillId="2" borderId="38" xfId="53" applyNumberFormat="1" applyFont="1" applyFill="1" applyBorder="1" applyAlignment="1" applyProtection="1">
      <alignment vertical="center"/>
      <protection locked="0"/>
    </xf>
    <xf numFmtId="2" fontId="0" fillId="0" borderId="39" xfId="53" applyNumberFormat="1" applyFont="1" applyFill="1" applyBorder="1" applyAlignment="1" applyProtection="1">
      <alignment/>
      <protection/>
    </xf>
    <xf numFmtId="12" fontId="7" fillId="0" borderId="40" xfId="66" applyNumberFormat="1" applyFont="1" applyBorder="1" applyAlignment="1">
      <alignment horizontal="center" vertical="center"/>
      <protection/>
    </xf>
    <xf numFmtId="184" fontId="0" fillId="2" borderId="40" xfId="53" applyNumberFormat="1" applyFont="1" applyFill="1" applyBorder="1" applyAlignment="1" applyProtection="1">
      <alignment vertical="center"/>
      <protection locked="0"/>
    </xf>
    <xf numFmtId="0" fontId="7" fillId="0" borderId="40" xfId="66" applyFont="1" applyBorder="1" applyAlignment="1">
      <alignment horizontal="center" vertical="center"/>
      <protection/>
    </xf>
    <xf numFmtId="184" fontId="0" fillId="2" borderId="41" xfId="53" applyNumberFormat="1" applyFont="1" applyFill="1" applyBorder="1" applyAlignment="1" applyProtection="1">
      <alignment vertical="center"/>
      <protection locked="0"/>
    </xf>
    <xf numFmtId="12" fontId="7" fillId="33" borderId="21" xfId="66" applyNumberFormat="1" applyFont="1" applyFill="1" applyBorder="1" applyAlignment="1">
      <alignment horizontal="center" vertical="center"/>
      <protection/>
    </xf>
    <xf numFmtId="184" fontId="0" fillId="2" borderId="0" xfId="53" applyNumberFormat="1" applyFont="1" applyFill="1" applyBorder="1" applyAlignment="1" applyProtection="1">
      <alignment vertical="center"/>
      <protection locked="0"/>
    </xf>
    <xf numFmtId="184" fontId="0" fillId="2" borderId="37" xfId="53" applyNumberFormat="1" applyFont="1" applyFill="1" applyBorder="1" applyAlignment="1" applyProtection="1">
      <alignment vertical="center"/>
      <protection locked="0"/>
    </xf>
    <xf numFmtId="184" fontId="0" fillId="2" borderId="27" xfId="53" applyNumberFormat="1" applyFont="1" applyFill="1" applyBorder="1" applyAlignment="1" applyProtection="1">
      <alignment vertical="center"/>
      <protection locked="0"/>
    </xf>
    <xf numFmtId="12" fontId="7" fillId="33" borderId="40" xfId="66" applyNumberFormat="1" applyFont="1" applyFill="1" applyBorder="1" applyAlignment="1">
      <alignment horizontal="center" vertical="center"/>
      <protection/>
    </xf>
    <xf numFmtId="184" fontId="0" fillId="2" borderId="42" xfId="53" applyNumberFormat="1" applyFont="1" applyFill="1" applyBorder="1" applyAlignment="1" applyProtection="1">
      <alignment vertical="center"/>
      <protection locked="0"/>
    </xf>
    <xf numFmtId="184" fontId="0" fillId="2" borderId="43" xfId="53" applyNumberFormat="1" applyFont="1" applyFill="1" applyBorder="1" applyAlignment="1" applyProtection="1">
      <alignment vertical="center"/>
      <protection locked="0"/>
    </xf>
    <xf numFmtId="0" fontId="7" fillId="0" borderId="44" xfId="66" applyFont="1" applyBorder="1" applyAlignment="1">
      <alignment horizontal="center" vertical="center"/>
      <protection/>
    </xf>
    <xf numFmtId="184" fontId="0" fillId="2" borderId="32" xfId="53" applyNumberFormat="1" applyFont="1" applyFill="1" applyBorder="1" applyAlignment="1" applyProtection="1">
      <alignment vertical="center"/>
      <protection locked="0"/>
    </xf>
    <xf numFmtId="184" fontId="0" fillId="2" borderId="19" xfId="53" applyNumberFormat="1" applyFont="1" applyFill="1" applyBorder="1" applyAlignment="1" applyProtection="1">
      <alignment vertical="center"/>
      <protection locked="0"/>
    </xf>
    <xf numFmtId="184" fontId="0" fillId="2" borderId="33" xfId="53" applyNumberFormat="1" applyFont="1" applyFill="1" applyBorder="1" applyAlignment="1" applyProtection="1">
      <alignment vertical="center"/>
      <protection locked="0"/>
    </xf>
    <xf numFmtId="0" fontId="7" fillId="0" borderId="28" xfId="66" applyFont="1" applyBorder="1" applyAlignment="1">
      <alignment horizontal="center" vertical="center" shrinkToFit="1"/>
      <protection/>
    </xf>
    <xf numFmtId="0" fontId="7" fillId="0" borderId="21" xfId="66" applyFont="1" applyBorder="1" applyAlignment="1">
      <alignment horizontal="center" vertical="center"/>
      <protection/>
    </xf>
    <xf numFmtId="0" fontId="7" fillId="0" borderId="36" xfId="66" applyFont="1" applyBorder="1" applyAlignment="1">
      <alignment horizontal="center" vertical="center" textRotation="255"/>
      <protection/>
    </xf>
    <xf numFmtId="0" fontId="7" fillId="0" borderId="34" xfId="66" applyFont="1" applyBorder="1" applyAlignment="1">
      <alignment horizontal="center" vertical="center"/>
      <protection/>
    </xf>
    <xf numFmtId="0" fontId="6" fillId="0" borderId="34" xfId="66" applyFont="1" applyBorder="1" applyAlignment="1">
      <alignment horizontal="left" vertical="center" wrapText="1"/>
      <protection/>
    </xf>
    <xf numFmtId="0" fontId="7" fillId="0" borderId="35" xfId="66" applyFont="1" applyBorder="1" applyAlignment="1">
      <alignment horizontal="center" vertical="center"/>
      <protection/>
    </xf>
    <xf numFmtId="184" fontId="0" fillId="0" borderId="35" xfId="53" applyNumberFormat="1" applyFont="1" applyFill="1" applyBorder="1" applyAlignment="1" applyProtection="1">
      <alignment vertical="center"/>
      <protection/>
    </xf>
    <xf numFmtId="184" fontId="0" fillId="0" borderId="10" xfId="53" applyNumberFormat="1" applyFont="1" applyFill="1" applyBorder="1" applyAlignment="1" applyProtection="1">
      <alignment vertical="center"/>
      <protection/>
    </xf>
    <xf numFmtId="184" fontId="84" fillId="0" borderId="10" xfId="52" applyNumberFormat="1" applyFont="1" applyFill="1" applyBorder="1" applyAlignment="1" applyProtection="1">
      <alignment vertical="center"/>
      <protection/>
    </xf>
    <xf numFmtId="0" fontId="7" fillId="33" borderId="36" xfId="66" applyFont="1" applyFill="1" applyBorder="1" applyAlignment="1">
      <alignment horizontal="center" vertical="center" textRotation="255"/>
      <protection/>
    </xf>
    <xf numFmtId="0" fontId="7" fillId="33" borderId="35" xfId="66" applyFont="1" applyFill="1" applyBorder="1" applyAlignment="1">
      <alignment horizontal="center"/>
      <protection/>
    </xf>
    <xf numFmtId="2" fontId="0" fillId="5" borderId="35" xfId="53" applyNumberFormat="1" applyFont="1" applyFill="1" applyBorder="1" applyAlignment="1" applyProtection="1">
      <alignment/>
      <protection/>
    </xf>
    <xf numFmtId="12" fontId="7" fillId="7" borderId="35" xfId="53" applyNumberFormat="1" applyFont="1" applyFill="1" applyBorder="1" applyAlignment="1" applyProtection="1">
      <alignment horizontal="center"/>
      <protection locked="0"/>
    </xf>
    <xf numFmtId="184" fontId="84" fillId="0" borderId="39" xfId="52" applyNumberFormat="1" applyFont="1" applyFill="1" applyBorder="1" applyAlignment="1" applyProtection="1">
      <alignment vertical="center"/>
      <protection/>
    </xf>
    <xf numFmtId="0" fontId="7" fillId="33" borderId="28" xfId="66" applyFont="1" applyFill="1" applyBorder="1" applyAlignment="1">
      <alignment horizontal="center" vertical="center" textRotation="255"/>
      <protection/>
    </xf>
    <xf numFmtId="0" fontId="7" fillId="33" borderId="26" xfId="66" applyFont="1" applyFill="1" applyBorder="1" applyAlignment="1">
      <alignment horizontal="center"/>
      <protection/>
    </xf>
    <xf numFmtId="185" fontId="0" fillId="5" borderId="26" xfId="53" applyNumberFormat="1" applyFont="1" applyFill="1" applyBorder="1" applyAlignment="1" applyProtection="1">
      <alignment/>
      <protection/>
    </xf>
    <xf numFmtId="2" fontId="0" fillId="5" borderId="26" xfId="53" applyNumberFormat="1" applyFont="1" applyFill="1" applyBorder="1" applyAlignment="1" applyProtection="1">
      <alignment/>
      <protection/>
    </xf>
    <xf numFmtId="2" fontId="0" fillId="5" borderId="34" xfId="53" applyNumberFormat="1" applyFont="1" applyFill="1" applyBorder="1" applyAlignment="1" applyProtection="1">
      <alignment/>
      <protection/>
    </xf>
    <xf numFmtId="49" fontId="0" fillId="0" borderId="30" xfId="66" applyNumberFormat="1" applyBorder="1" applyAlignment="1">
      <alignment horizontal="left" shrinkToFit="1"/>
      <protection/>
    </xf>
    <xf numFmtId="49" fontId="0" fillId="0" borderId="0" xfId="66" applyNumberFormat="1" applyAlignment="1">
      <alignment horizontal="left" shrinkToFit="1"/>
      <protection/>
    </xf>
    <xf numFmtId="186" fontId="84" fillId="5" borderId="21" xfId="52" applyNumberFormat="1" applyFont="1" applyFill="1" applyBorder="1" applyAlignment="1" applyProtection="1">
      <alignment vertical="center"/>
      <protection/>
    </xf>
    <xf numFmtId="185" fontId="19" fillId="5" borderId="45" xfId="53" applyNumberFormat="1" applyFont="1" applyFill="1" applyBorder="1" applyAlignment="1" applyProtection="1">
      <alignment vertical="center"/>
      <protection/>
    </xf>
    <xf numFmtId="49" fontId="0" fillId="0" borderId="0" xfId="66" applyNumberFormat="1" applyAlignment="1" quotePrefix="1">
      <alignment horizontal="left" shrinkToFit="1"/>
      <protection/>
    </xf>
    <xf numFmtId="0" fontId="0" fillId="0" borderId="0" xfId="66" applyAlignment="1">
      <alignment vertical="top" wrapText="1"/>
      <protection/>
    </xf>
    <xf numFmtId="0" fontId="0" fillId="0" borderId="0" xfId="66" applyAlignment="1">
      <alignment horizontal="center" vertical="center" wrapText="1"/>
      <protection/>
    </xf>
    <xf numFmtId="9" fontId="0" fillId="0" borderId="0" xfId="42" applyFont="1" applyFill="1" applyBorder="1" applyAlignment="1" applyProtection="1">
      <alignment horizontal="center" vertical="center" wrapText="1"/>
      <protection/>
    </xf>
    <xf numFmtId="0" fontId="84" fillId="33" borderId="0" xfId="65" applyFont="1" applyFill="1" applyAlignment="1">
      <alignment vertical="center"/>
      <protection/>
    </xf>
    <xf numFmtId="0" fontId="0" fillId="0" borderId="46" xfId="64" applyNumberFormat="1" applyBorder="1">
      <alignment vertical="center"/>
      <protection/>
    </xf>
    <xf numFmtId="0" fontId="0" fillId="0" borderId="47" xfId="64" applyNumberFormat="1" applyBorder="1">
      <alignment vertical="center"/>
      <protection/>
    </xf>
    <xf numFmtId="0" fontId="20" fillId="0" borderId="48" xfId="64" applyNumberFormat="1" applyFont="1" applyBorder="1" applyAlignment="1">
      <alignment vertical="center"/>
      <protection/>
    </xf>
    <xf numFmtId="0" fontId="20" fillId="0" borderId="18" xfId="64" applyNumberFormat="1" applyFont="1" applyBorder="1" applyAlignment="1">
      <alignment vertical="top"/>
      <protection/>
    </xf>
    <xf numFmtId="0" fontId="20" fillId="0" borderId="48" xfId="64" applyNumberFormat="1" applyFont="1" applyBorder="1" applyAlignment="1">
      <alignment vertical="top"/>
      <protection/>
    </xf>
    <xf numFmtId="0" fontId="20" fillId="0" borderId="0" xfId="64" applyNumberFormat="1" applyFont="1" applyBorder="1" applyAlignment="1">
      <alignment vertical="top"/>
      <protection/>
    </xf>
    <xf numFmtId="0" fontId="20" fillId="0" borderId="48" xfId="64" applyNumberFormat="1" applyFont="1" applyBorder="1" applyAlignment="1">
      <alignment vertical="top" wrapText="1"/>
      <protection/>
    </xf>
    <xf numFmtId="0" fontId="20" fillId="0" borderId="18" xfId="64" applyNumberFormat="1" applyFont="1" applyBorder="1" applyAlignment="1">
      <alignment vertical="top" wrapText="1"/>
      <protection/>
    </xf>
    <xf numFmtId="0" fontId="0" fillId="0" borderId="0" xfId="52" applyNumberFormat="1"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36"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34" xfId="0" applyFont="1" applyBorder="1" applyAlignment="1">
      <alignment horizontal="center" vertical="center"/>
    </xf>
    <xf numFmtId="0" fontId="10" fillId="0" borderId="34" xfId="0" applyFont="1" applyBorder="1" applyAlignment="1">
      <alignment vertical="center"/>
    </xf>
    <xf numFmtId="0" fontId="10" fillId="0" borderId="28" xfId="0" applyFont="1" applyBorder="1" applyAlignment="1">
      <alignment horizontal="center" vertical="center"/>
    </xf>
    <xf numFmtId="0" fontId="10" fillId="0" borderId="29" xfId="0" applyFont="1" applyBorder="1" applyAlignment="1">
      <alignment horizontal="left" vertical="center"/>
    </xf>
    <xf numFmtId="0" fontId="10" fillId="0" borderId="29" xfId="0" applyFont="1" applyBorder="1" applyAlignment="1">
      <alignment horizontal="left" vertical="center" wrapText="1"/>
    </xf>
    <xf numFmtId="0" fontId="10" fillId="0" borderId="26" xfId="0" applyFont="1" applyBorder="1" applyAlignment="1">
      <alignment horizontal="left" vertical="center" wrapText="1"/>
    </xf>
    <xf numFmtId="0" fontId="10" fillId="0" borderId="30" xfId="0" applyFont="1" applyBorder="1" applyAlignment="1">
      <alignment horizontal="center" vertical="center"/>
    </xf>
    <xf numFmtId="0" fontId="10" fillId="0" borderId="0" xfId="0" applyFont="1" applyAlignment="1">
      <alignment horizontal="left" vertical="center" wrapText="1"/>
    </xf>
    <xf numFmtId="0" fontId="10" fillId="0" borderId="27" xfId="0" applyFont="1" applyBorder="1" applyAlignment="1">
      <alignment horizontal="left" vertical="center" wrapText="1"/>
    </xf>
    <xf numFmtId="0" fontId="10" fillId="0" borderId="31" xfId="0" applyFont="1" applyBorder="1" applyAlignment="1">
      <alignment horizontal="center" vertical="center"/>
    </xf>
    <xf numFmtId="0" fontId="10" fillId="0" borderId="32" xfId="0" applyFont="1" applyBorder="1" applyAlignment="1">
      <alignment horizontal="left" vertical="center"/>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185" fontId="10" fillId="0" borderId="0" xfId="0" applyNumberFormat="1" applyFont="1" applyAlignment="1">
      <alignment horizontal="left" vertical="center"/>
    </xf>
    <xf numFmtId="0" fontId="10" fillId="0" borderId="28" xfId="0" applyFont="1" applyBorder="1" applyAlignment="1">
      <alignment horizontal="left" vertical="center"/>
    </xf>
    <xf numFmtId="0" fontId="10" fillId="0" borderId="26" xfId="0" applyFont="1" applyBorder="1" applyAlignment="1">
      <alignment horizontal="left" vertical="center"/>
    </xf>
    <xf numFmtId="0" fontId="10" fillId="0" borderId="30" xfId="0" applyFont="1" applyBorder="1" applyAlignment="1">
      <alignment horizontal="left" vertical="center" indent="1"/>
    </xf>
    <xf numFmtId="0" fontId="23" fillId="0" borderId="0" xfId="0" applyFont="1" applyAlignment="1">
      <alignment horizontal="left" vertical="center"/>
    </xf>
    <xf numFmtId="0" fontId="10" fillId="0" borderId="27" xfId="0" applyFont="1" applyBorder="1" applyAlignment="1">
      <alignment horizontal="left" vertical="center"/>
    </xf>
    <xf numFmtId="0" fontId="24" fillId="0" borderId="0" xfId="0" applyFont="1" applyAlignment="1">
      <alignment horizontal="center" vertical="center"/>
    </xf>
    <xf numFmtId="0" fontId="10" fillId="0" borderId="30" xfId="0" applyFont="1" applyBorder="1" applyAlignment="1">
      <alignment horizontal="left"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0" fillId="0" borderId="31" xfId="0" applyFont="1" applyBorder="1" applyAlignment="1">
      <alignment horizontal="left" vertical="center"/>
    </xf>
    <xf numFmtId="0" fontId="10" fillId="0" borderId="33" xfId="0" applyFont="1" applyBorder="1" applyAlignment="1">
      <alignment horizontal="left" vertical="center"/>
    </xf>
    <xf numFmtId="0" fontId="59" fillId="0" borderId="0" xfId="68">
      <alignment vertical="center"/>
      <protection/>
    </xf>
    <xf numFmtId="0" fontId="59" fillId="0" borderId="0" xfId="68" applyAlignment="1">
      <alignment horizontal="right" vertical="center"/>
      <protection/>
    </xf>
    <xf numFmtId="0" fontId="59" fillId="0" borderId="0" xfId="68" applyAlignment="1">
      <alignment horizontal="center" vertical="center"/>
      <protection/>
    </xf>
    <xf numFmtId="0" fontId="59" fillId="28" borderId="0" xfId="68" applyFill="1" applyAlignment="1">
      <alignment horizontal="center" vertical="center"/>
      <protection/>
    </xf>
    <xf numFmtId="0" fontId="59" fillId="0" borderId="35" xfId="68" applyBorder="1" applyAlignment="1">
      <alignment horizontal="center" vertical="center"/>
      <protection/>
    </xf>
    <xf numFmtId="0" fontId="59" fillId="0" borderId="35" xfId="68" applyBorder="1">
      <alignment vertical="center"/>
      <protection/>
    </xf>
    <xf numFmtId="0" fontId="59" fillId="0" borderId="32" xfId="68" applyBorder="1">
      <alignment vertical="center"/>
      <protection/>
    </xf>
    <xf numFmtId="0" fontId="59" fillId="0" borderId="32" xfId="68" applyBorder="1" applyAlignment="1">
      <alignment horizontal="center" vertical="center" wrapText="1"/>
      <protection/>
    </xf>
    <xf numFmtId="0" fontId="59" fillId="0" borderId="32" xfId="68" applyBorder="1" applyAlignment="1">
      <alignment horizontal="center" vertical="center"/>
      <protection/>
    </xf>
    <xf numFmtId="187" fontId="59" fillId="0" borderId="32" xfId="68" applyNumberFormat="1" applyBorder="1" applyAlignment="1">
      <alignment horizontal="center" vertical="center"/>
      <protection/>
    </xf>
    <xf numFmtId="188" fontId="0" fillId="0" borderId="32" xfId="43" applyNumberFormat="1" applyFont="1" applyFill="1" applyBorder="1" applyAlignment="1">
      <alignment horizontal="center" vertical="center"/>
    </xf>
    <xf numFmtId="0" fontId="59" fillId="0" borderId="29" xfId="68" applyBorder="1">
      <alignment vertical="center"/>
      <protection/>
    </xf>
    <xf numFmtId="0" fontId="10" fillId="0" borderId="0" xfId="0" applyFont="1" applyAlignment="1">
      <alignment horizontal="right" vertical="center"/>
    </xf>
    <xf numFmtId="0" fontId="10" fillId="0" borderId="0" xfId="0" applyFont="1" applyAlignment="1">
      <alignment horizontal="center" vertical="center" wrapText="1"/>
    </xf>
    <xf numFmtId="0" fontId="10" fillId="0" borderId="0" xfId="0" applyFont="1" applyAlignment="1">
      <alignment/>
    </xf>
    <xf numFmtId="0" fontId="10" fillId="0" borderId="35" xfId="0" applyFont="1" applyBorder="1" applyAlignment="1">
      <alignment horizontal="center" vertical="center"/>
    </xf>
    <xf numFmtId="0" fontId="10" fillId="0" borderId="36" xfId="0" applyFont="1" applyBorder="1" applyAlignment="1">
      <alignment vertical="center"/>
    </xf>
    <xf numFmtId="0" fontId="10" fillId="0" borderId="34" xfId="65" applyFont="1" applyBorder="1" applyAlignment="1">
      <alignment horizontal="center" vertical="center"/>
      <protection/>
    </xf>
    <xf numFmtId="0" fontId="10" fillId="0" borderId="35" xfId="0" applyFont="1" applyBorder="1" applyAlignment="1">
      <alignment vertical="center"/>
    </xf>
    <xf numFmtId="0" fontId="10" fillId="0" borderId="30" xfId="0" applyFont="1" applyBorder="1" applyAlignment="1">
      <alignment vertical="center" wrapText="1"/>
    </xf>
    <xf numFmtId="0" fontId="10" fillId="0" borderId="0" xfId="0" applyFont="1" applyAlignment="1">
      <alignment vertical="center" wrapText="1"/>
    </xf>
    <xf numFmtId="0" fontId="10" fillId="0" borderId="27" xfId="0" applyFont="1" applyBorder="1" applyAlignment="1">
      <alignment vertical="center" wrapText="1"/>
    </xf>
    <xf numFmtId="0" fontId="24" fillId="0" borderId="30" xfId="0" applyFont="1" applyBorder="1" applyAlignment="1">
      <alignment horizontal="center" vertical="center"/>
    </xf>
    <xf numFmtId="0" fontId="24" fillId="0" borderId="27" xfId="0" applyFont="1" applyBorder="1" applyAlignment="1">
      <alignment horizontal="center" vertical="center"/>
    </xf>
    <xf numFmtId="0" fontId="10" fillId="0" borderId="30" xfId="65" applyFont="1" applyBorder="1" applyAlignment="1">
      <alignment horizontal="center" vertical="center"/>
      <protection/>
    </xf>
    <xf numFmtId="0" fontId="10" fillId="0" borderId="0" xfId="65" applyFont="1" applyAlignment="1">
      <alignment horizontal="center" vertical="center"/>
      <protection/>
    </xf>
    <xf numFmtId="0" fontId="10" fillId="0" borderId="27" xfId="65" applyFont="1" applyBorder="1" applyAlignment="1">
      <alignment horizontal="center" vertical="center"/>
      <protection/>
    </xf>
    <xf numFmtId="0" fontId="12" fillId="0" borderId="27" xfId="0" applyFont="1" applyBorder="1" applyAlignment="1">
      <alignment vertical="center"/>
    </xf>
    <xf numFmtId="0" fontId="10" fillId="0" borderId="0" xfId="0" applyFont="1" applyAlignment="1">
      <alignment horizontal="left"/>
    </xf>
    <xf numFmtId="0" fontId="10" fillId="0" borderId="0" xfId="0" applyFont="1" applyAlignment="1">
      <alignment horizontal="center"/>
    </xf>
    <xf numFmtId="0" fontId="10" fillId="0" borderId="32" xfId="0" applyFont="1" applyBorder="1" applyAlignment="1">
      <alignment/>
    </xf>
    <xf numFmtId="0" fontId="10" fillId="0" borderId="29" xfId="0" applyFont="1" applyBorder="1" applyAlignment="1">
      <alignment/>
    </xf>
    <xf numFmtId="0" fontId="9" fillId="0" borderId="34" xfId="0" applyFont="1" applyBorder="1" applyAlignment="1">
      <alignment horizontal="left" vertical="center"/>
    </xf>
    <xf numFmtId="0" fontId="10" fillId="0" borderId="36" xfId="65" applyFont="1" applyBorder="1" applyAlignment="1">
      <alignment horizontal="center" vertical="center"/>
      <protection/>
    </xf>
    <xf numFmtId="0" fontId="9" fillId="0" borderId="34" xfId="0" applyFont="1" applyBorder="1" applyAlignment="1">
      <alignment vertical="center"/>
    </xf>
    <xf numFmtId="0" fontId="9" fillId="0" borderId="35" xfId="0" applyFont="1" applyBorder="1" applyAlignment="1">
      <alignment vertical="center"/>
    </xf>
    <xf numFmtId="0" fontId="10" fillId="0" borderId="29" xfId="0" applyFont="1" applyBorder="1" applyAlignment="1">
      <alignment vertical="center"/>
    </xf>
    <xf numFmtId="0" fontId="9" fillId="0" borderId="29" xfId="0" applyFont="1" applyBorder="1" applyAlignment="1">
      <alignment vertical="center"/>
    </xf>
    <xf numFmtId="0" fontId="9" fillId="0" borderId="26" xfId="0" applyFont="1" applyBorder="1" applyAlignment="1">
      <alignment vertical="center"/>
    </xf>
    <xf numFmtId="0" fontId="10" fillId="0" borderId="31" xfId="65" applyFont="1" applyBorder="1" applyAlignment="1">
      <alignment horizontal="center" vertical="center"/>
      <protection/>
    </xf>
    <xf numFmtId="0" fontId="10" fillId="0" borderId="32"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10" fillId="0" borderId="0" xfId="0" applyFont="1" applyAlignment="1">
      <alignment vertical="center"/>
    </xf>
    <xf numFmtId="188" fontId="10" fillId="0" borderId="30" xfId="0" applyNumberFormat="1" applyFont="1" applyBorder="1" applyAlignment="1">
      <alignment horizontal="center" vertical="center"/>
    </xf>
    <xf numFmtId="0" fontId="10" fillId="0" borderId="27" xfId="0" applyFont="1" applyBorder="1" applyAlignment="1">
      <alignment vertical="center"/>
    </xf>
    <xf numFmtId="0" fontId="10" fillId="0" borderId="30" xfId="0" applyFont="1" applyBorder="1" applyAlignment="1">
      <alignment vertical="center"/>
    </xf>
    <xf numFmtId="188" fontId="10" fillId="0" borderId="0" xfId="0" applyNumberFormat="1" applyFont="1" applyAlignment="1">
      <alignment vertical="center"/>
    </xf>
    <xf numFmtId="188" fontId="10" fillId="0" borderId="32" xfId="0" applyNumberFormat="1" applyFont="1" applyBorder="1" applyAlignment="1">
      <alignment vertical="center"/>
    </xf>
    <xf numFmtId="0" fontId="10" fillId="0" borderId="33" xfId="0" applyFont="1" applyBorder="1" applyAlignment="1">
      <alignment vertical="center"/>
    </xf>
    <xf numFmtId="0" fontId="10" fillId="0" borderId="26" xfId="0" applyFont="1" applyBorder="1" applyAlignment="1">
      <alignment vertical="center"/>
    </xf>
    <xf numFmtId="0" fontId="26" fillId="0" borderId="27" xfId="0" applyFont="1" applyBorder="1" applyAlignment="1">
      <alignment vertical="center" shrinkToFit="1"/>
    </xf>
    <xf numFmtId="0" fontId="10" fillId="0" borderId="19" xfId="0" applyFont="1" applyBorder="1" applyAlignment="1">
      <alignment horizontal="center" vertical="center"/>
    </xf>
    <xf numFmtId="0" fontId="9" fillId="0" borderId="31" xfId="0" applyFont="1" applyBorder="1" applyAlignment="1">
      <alignment horizontal="left" vertical="center"/>
    </xf>
    <xf numFmtId="0" fontId="25" fillId="0" borderId="0" xfId="0" applyFont="1" applyAlignment="1">
      <alignment vertical="top"/>
    </xf>
    <xf numFmtId="0" fontId="0" fillId="0" borderId="1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shrinkToFit="1"/>
    </xf>
    <xf numFmtId="0" fontId="4" fillId="0" borderId="0" xfId="0" applyFont="1" applyFill="1" applyAlignment="1">
      <alignment horizontal="center" vertical="center"/>
    </xf>
    <xf numFmtId="0" fontId="0" fillId="0" borderId="0" xfId="0" applyFont="1" applyFill="1" applyAlignment="1">
      <alignment horizontal="left" vertical="center" wrapText="1" indent="1"/>
    </xf>
    <xf numFmtId="0" fontId="9" fillId="0" borderId="10" xfId="65" applyFont="1" applyFill="1" applyBorder="1" applyAlignment="1">
      <alignment horizontal="center" vertical="center" wrapText="1"/>
      <protection/>
    </xf>
    <xf numFmtId="0" fontId="9" fillId="0" borderId="25" xfId="65" applyFont="1" applyFill="1" applyBorder="1" applyAlignment="1">
      <alignment horizontal="center" vertical="center" wrapText="1"/>
      <protection/>
    </xf>
    <xf numFmtId="0" fontId="9" fillId="0" borderId="25" xfId="65" applyFont="1" applyFill="1" applyBorder="1" applyAlignment="1">
      <alignment horizontal="center" vertical="center" shrinkToFit="1"/>
      <protection/>
    </xf>
    <xf numFmtId="0" fontId="9" fillId="0" borderId="36" xfId="65" applyFont="1" applyFill="1" applyBorder="1" applyAlignment="1">
      <alignment horizontal="center" vertical="center"/>
      <protection/>
    </xf>
    <xf numFmtId="0" fontId="9" fillId="0" borderId="34" xfId="65" applyFont="1" applyFill="1" applyBorder="1" applyAlignment="1">
      <alignment horizontal="center" vertical="center"/>
      <protection/>
    </xf>
    <xf numFmtId="0" fontId="9" fillId="0" borderId="49" xfId="65" applyFont="1" applyFill="1" applyBorder="1" applyAlignment="1">
      <alignment horizontal="center" vertical="center"/>
      <protection/>
    </xf>
    <xf numFmtId="0" fontId="9" fillId="0" borderId="50" xfId="65" applyFont="1" applyFill="1" applyBorder="1" applyAlignment="1">
      <alignment horizontal="center" vertical="center"/>
      <protection/>
    </xf>
    <xf numFmtId="0" fontId="0" fillId="0" borderId="34" xfId="65" applyBorder="1" applyAlignment="1">
      <alignment horizontal="center" vertical="center"/>
      <protection/>
    </xf>
    <xf numFmtId="0" fontId="0" fillId="0" borderId="49" xfId="65" applyBorder="1" applyAlignment="1">
      <alignment horizontal="center" vertical="center"/>
      <protection/>
    </xf>
    <xf numFmtId="0" fontId="9" fillId="0" borderId="51" xfId="65" applyFont="1" applyFill="1" applyBorder="1" applyAlignment="1">
      <alignment horizontal="center" vertical="center" wrapText="1"/>
      <protection/>
    </xf>
    <xf numFmtId="0" fontId="9" fillId="0" borderId="52" xfId="65" applyFont="1" applyFill="1" applyBorder="1" applyAlignment="1">
      <alignment horizontal="center" vertical="center" wrapText="1"/>
      <protection/>
    </xf>
    <xf numFmtId="0" fontId="9" fillId="0" borderId="53" xfId="65" applyFont="1" applyFill="1" applyBorder="1" applyAlignment="1">
      <alignment horizontal="center" vertical="center" wrapText="1"/>
      <protection/>
    </xf>
    <xf numFmtId="0" fontId="9" fillId="0" borderId="21" xfId="65" applyFont="1" applyFill="1" applyBorder="1" applyAlignment="1">
      <alignment horizontal="center" vertical="center" wrapText="1"/>
      <protection/>
    </xf>
    <xf numFmtId="0" fontId="0" fillId="0" borderId="37" xfId="65" applyFont="1" applyFill="1" applyBorder="1" applyAlignment="1">
      <alignment horizontal="center" vertical="center" wrapText="1"/>
      <protection/>
    </xf>
    <xf numFmtId="0" fontId="0" fillId="0" borderId="19" xfId="65" applyFont="1" applyFill="1" applyBorder="1" applyAlignment="1">
      <alignment horizontal="center" vertical="center" wrapText="1"/>
      <protection/>
    </xf>
    <xf numFmtId="0" fontId="9" fillId="0" borderId="37" xfId="65" applyFont="1" applyFill="1" applyBorder="1" applyAlignment="1">
      <alignment horizontal="center" vertical="center" wrapText="1"/>
      <protection/>
    </xf>
    <xf numFmtId="0" fontId="9" fillId="0" borderId="19" xfId="65" applyFont="1" applyFill="1" applyBorder="1" applyAlignment="1">
      <alignment horizontal="center" vertical="center" wrapText="1"/>
      <protection/>
    </xf>
    <xf numFmtId="0" fontId="9" fillId="0" borderId="35" xfId="65" applyFont="1" applyFill="1" applyBorder="1" applyAlignment="1">
      <alignment horizontal="center" vertical="center"/>
      <protection/>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10" fillId="0" borderId="10" xfId="0" applyFont="1" applyBorder="1" applyAlignment="1">
      <alignment horizontal="left"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xf>
    <xf numFmtId="0" fontId="25" fillId="0" borderId="26" xfId="0" applyFont="1" applyBorder="1" applyAlignment="1">
      <alignment horizontal="center" vertical="center"/>
    </xf>
    <xf numFmtId="0" fontId="25" fillId="0" borderId="30" xfId="0" applyFont="1" applyBorder="1" applyAlignment="1">
      <alignment horizontal="center" vertical="center"/>
    </xf>
    <xf numFmtId="0" fontId="25" fillId="0" borderId="0" xfId="0" applyFont="1" applyAlignment="1">
      <alignment horizontal="center" vertical="center"/>
    </xf>
    <xf numFmtId="0" fontId="25" fillId="0" borderId="27"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2" fillId="0" borderId="0" xfId="0" applyFont="1" applyAlignment="1">
      <alignment horizontal="center" vertical="center" wrapText="1"/>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36"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6" xfId="0" applyFont="1" applyBorder="1" applyAlignment="1">
      <alignment horizontal="center" vertical="center"/>
    </xf>
    <xf numFmtId="0" fontId="10" fillId="0" borderId="30" xfId="0" applyFont="1" applyBorder="1" applyAlignment="1">
      <alignment horizontal="center" vertical="center"/>
    </xf>
    <xf numFmtId="0" fontId="10" fillId="0" borderId="27"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59" fillId="0" borderId="0" xfId="68" applyAlignment="1">
      <alignment horizontal="left" vertical="center"/>
      <protection/>
    </xf>
    <xf numFmtId="0" fontId="59" fillId="0" borderId="10" xfId="68" applyBorder="1" applyAlignment="1">
      <alignment horizontal="center" vertical="center"/>
      <protection/>
    </xf>
    <xf numFmtId="0" fontId="59" fillId="0" borderId="10" xfId="68" applyBorder="1" applyAlignment="1">
      <alignment horizontal="center" vertical="center" wrapText="1"/>
      <protection/>
    </xf>
    <xf numFmtId="187" fontId="59" fillId="0" borderId="36" xfId="68" applyNumberFormat="1" applyBorder="1" applyAlignment="1">
      <alignment horizontal="center" vertical="center"/>
      <protection/>
    </xf>
    <xf numFmtId="187" fontId="59" fillId="0" borderId="34" xfId="68" applyNumberFormat="1" applyBorder="1" applyAlignment="1">
      <alignment horizontal="center" vertical="center"/>
      <protection/>
    </xf>
    <xf numFmtId="188" fontId="0" fillId="34" borderId="36" xfId="43" applyNumberFormat="1" applyFont="1" applyFill="1" applyBorder="1" applyAlignment="1">
      <alignment horizontal="center" vertical="center"/>
    </xf>
    <xf numFmtId="188" fontId="0" fillId="34" borderId="34" xfId="43" applyNumberFormat="1" applyFont="1" applyFill="1" applyBorder="1" applyAlignment="1">
      <alignment horizontal="center" vertical="center"/>
    </xf>
    <xf numFmtId="188" fontId="0" fillId="34" borderId="35" xfId="43" applyNumberFormat="1" applyFont="1" applyFill="1" applyBorder="1" applyAlignment="1">
      <alignment horizontal="center" vertical="center"/>
    </xf>
    <xf numFmtId="0" fontId="59" fillId="28" borderId="36" xfId="68" applyFill="1" applyBorder="1" applyAlignment="1">
      <alignment horizontal="center" vertical="center"/>
      <protection/>
    </xf>
    <xf numFmtId="0" fontId="59" fillId="28" borderId="34" xfId="68" applyFill="1" applyBorder="1" applyAlignment="1">
      <alignment horizontal="center" vertical="center"/>
      <protection/>
    </xf>
    <xf numFmtId="0" fontId="59" fillId="0" borderId="36" xfId="68" applyBorder="1" applyAlignment="1">
      <alignment horizontal="center" vertical="center"/>
      <protection/>
    </xf>
    <xf numFmtId="0" fontId="59" fillId="0" borderId="34" xfId="68" applyBorder="1" applyAlignment="1">
      <alignment horizontal="center" vertical="center"/>
      <protection/>
    </xf>
    <xf numFmtId="0" fontId="59" fillId="0" borderId="36" xfId="68" applyBorder="1" applyAlignment="1">
      <alignment horizontal="center" vertical="center" wrapText="1"/>
      <protection/>
    </xf>
    <xf numFmtId="0" fontId="59" fillId="0" borderId="34" xfId="68" applyBorder="1" applyAlignment="1">
      <alignment horizontal="center" vertical="center" wrapText="1"/>
      <protection/>
    </xf>
    <xf numFmtId="0" fontId="59" fillId="0" borderId="35" xfId="68" applyBorder="1" applyAlignment="1">
      <alignment horizontal="center" vertical="center" wrapText="1"/>
      <protection/>
    </xf>
    <xf numFmtId="0" fontId="59" fillId="0" borderId="35" xfId="68" applyBorder="1" applyAlignment="1">
      <alignment horizontal="center" vertical="center"/>
      <protection/>
    </xf>
    <xf numFmtId="0" fontId="59" fillId="28" borderId="10" xfId="68" applyFill="1" applyBorder="1" applyAlignment="1">
      <alignment horizontal="center" vertical="center"/>
      <protection/>
    </xf>
    <xf numFmtId="0" fontId="87" fillId="0" borderId="0" xfId="68" applyFont="1" applyAlignment="1">
      <alignment horizontal="center" vertical="center"/>
      <protection/>
    </xf>
    <xf numFmtId="0" fontId="59" fillId="28" borderId="54" xfId="68" applyFill="1" applyBorder="1" applyAlignment="1">
      <alignment horizontal="center" vertical="center" shrinkToFit="1"/>
      <protection/>
    </xf>
    <xf numFmtId="0" fontId="59" fillId="28" borderId="42" xfId="68" applyFill="1" applyBorder="1" applyAlignment="1">
      <alignment horizontal="center" vertical="center" shrinkToFit="1"/>
      <protection/>
    </xf>
    <xf numFmtId="0" fontId="10" fillId="0" borderId="0" xfId="0" applyFont="1" applyAlignment="1">
      <alignment horizontal="center" vertical="top"/>
    </xf>
    <xf numFmtId="0" fontId="10" fillId="0" borderId="0" xfId="0" applyFont="1" applyAlignment="1">
      <alignment horizontal="left" vertical="top" wrapText="1"/>
    </xf>
    <xf numFmtId="0" fontId="10" fillId="0" borderId="0" xfId="0" applyFont="1" applyAlignment="1">
      <alignment horizontal="left" vertical="center" wrapText="1"/>
    </xf>
    <xf numFmtId="0" fontId="12" fillId="0" borderId="10" xfId="0" applyFont="1" applyBorder="1" applyAlignment="1">
      <alignment vertical="center" wrapText="1"/>
    </xf>
    <xf numFmtId="0" fontId="12" fillId="0" borderId="10" xfId="0" applyFont="1" applyBorder="1" applyAlignment="1">
      <alignment vertical="center"/>
    </xf>
    <xf numFmtId="0" fontId="10" fillId="0" borderId="36" xfId="0" applyFont="1" applyBorder="1" applyAlignment="1">
      <alignment horizontal="center" vertical="center"/>
    </xf>
    <xf numFmtId="0" fontId="10" fillId="0" borderId="34" xfId="0" applyFont="1" applyBorder="1" applyAlignment="1">
      <alignment horizontal="center" vertical="center"/>
    </xf>
    <xf numFmtId="0" fontId="12" fillId="0" borderId="36" xfId="0" applyFont="1" applyBorder="1" applyAlignment="1">
      <alignment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0" fontId="12" fillId="0" borderId="0" xfId="0" applyFont="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vertical="center" wrapText="1"/>
    </xf>
    <xf numFmtId="0" fontId="10" fillId="0" borderId="0" xfId="0" applyFont="1" applyAlignment="1">
      <alignment vertical="center" wrapText="1"/>
    </xf>
    <xf numFmtId="0" fontId="10" fillId="0" borderId="27" xfId="0" applyFont="1" applyBorder="1" applyAlignment="1">
      <alignment vertical="center" wrapText="1"/>
    </xf>
    <xf numFmtId="0" fontId="10" fillId="0" borderId="0" xfId="0" applyFont="1" applyAlignment="1">
      <alignment horizontal="center" vertical="center" wrapText="1"/>
    </xf>
    <xf numFmtId="0" fontId="10" fillId="0" borderId="35" xfId="0" applyFont="1" applyBorder="1" applyAlignment="1">
      <alignment horizontal="center" vertical="center"/>
    </xf>
    <xf numFmtId="0" fontId="25" fillId="0" borderId="0" xfId="0" applyFont="1" applyAlignment="1">
      <alignment horizontal="center" vertical="top" wrapText="1"/>
    </xf>
    <xf numFmtId="0" fontId="25" fillId="0" borderId="0" xfId="0" applyFont="1" applyAlignment="1">
      <alignment horizontal="center" vertical="top"/>
    </xf>
    <xf numFmtId="0" fontId="25" fillId="0" borderId="0" xfId="0" applyFont="1" applyAlignment="1">
      <alignment vertical="top"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9" fillId="0" borderId="36" xfId="0" applyFont="1" applyBorder="1" applyAlignment="1">
      <alignmen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10" fillId="0" borderId="10" xfId="0" applyFont="1" applyBorder="1" applyAlignment="1">
      <alignment vertical="center"/>
    </xf>
    <xf numFmtId="0" fontId="10" fillId="0" borderId="36" xfId="0" applyFont="1" applyBorder="1" applyAlignment="1">
      <alignment vertical="center"/>
    </xf>
    <xf numFmtId="0" fontId="9" fillId="0" borderId="36" xfId="0" applyFont="1" applyBorder="1" applyAlignment="1">
      <alignment horizontal="left" vertical="center" wrapText="1"/>
    </xf>
    <xf numFmtId="0" fontId="9" fillId="0" borderId="34" xfId="0" applyFont="1" applyBorder="1" applyAlignment="1">
      <alignment horizontal="left" vertical="center" wrapText="1"/>
    </xf>
    <xf numFmtId="0" fontId="10" fillId="0" borderId="34"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10" fillId="0" borderId="19" xfId="0" applyFont="1" applyBorder="1" applyAlignment="1">
      <alignmen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26" xfId="0" applyFont="1" applyBorder="1" applyAlignment="1">
      <alignment horizontal="lef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26" fillId="0" borderId="29" xfId="0" applyFont="1" applyBorder="1" applyAlignment="1">
      <alignment horizontal="center" vertical="center" shrinkToFit="1"/>
    </xf>
    <xf numFmtId="0" fontId="26" fillId="0" borderId="26" xfId="0" applyFont="1" applyBorder="1" applyAlignment="1">
      <alignment horizontal="center" vertical="center" shrinkToFit="1"/>
    </xf>
    <xf numFmtId="0" fontId="9" fillId="0" borderId="35" xfId="0" applyFont="1" applyBorder="1" applyAlignment="1">
      <alignment horizontal="left" vertical="center" wrapText="1"/>
    </xf>
    <xf numFmtId="0" fontId="10" fillId="0" borderId="10" xfId="0" applyFont="1" applyBorder="1" applyAlignment="1">
      <alignment horizontal="left" vertical="center"/>
    </xf>
    <xf numFmtId="0" fontId="9" fillId="0" borderId="36"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0" fillId="0" borderId="55" xfId="64" applyNumberFormat="1" applyFill="1" applyBorder="1" applyAlignment="1">
      <alignment horizontal="center" vertical="center"/>
      <protection/>
    </xf>
    <xf numFmtId="0" fontId="0" fillId="0" borderId="56" xfId="64" applyNumberFormat="1" applyFill="1" applyBorder="1" applyAlignment="1">
      <alignment horizontal="center" vertical="center"/>
      <protection/>
    </xf>
    <xf numFmtId="0" fontId="0" fillId="0" borderId="57" xfId="64" applyNumberFormat="1" applyFill="1" applyBorder="1" applyAlignment="1">
      <alignment horizontal="center" vertical="center"/>
      <protection/>
    </xf>
    <xf numFmtId="0" fontId="0" fillId="0" borderId="58" xfId="64" applyNumberFormat="1" applyFill="1" applyBorder="1" applyAlignment="1">
      <alignment horizontal="center" vertical="center"/>
      <protection/>
    </xf>
    <xf numFmtId="0" fontId="0" fillId="0" borderId="0" xfId="64" applyNumberFormat="1" applyAlignment="1">
      <alignment vertical="center"/>
      <protection/>
    </xf>
    <xf numFmtId="0" fontId="6" fillId="0" borderId="59" xfId="64" applyNumberFormat="1" applyFont="1" applyFill="1" applyBorder="1" applyAlignment="1">
      <alignment horizontal="distributed" vertical="center" indent="1"/>
      <protection/>
    </xf>
    <xf numFmtId="0" fontId="6" fillId="0" borderId="10" xfId="64" applyNumberFormat="1" applyFont="1" applyFill="1" applyBorder="1" applyAlignment="1">
      <alignment horizontal="distributed" vertical="center" indent="1"/>
      <protection/>
    </xf>
    <xf numFmtId="0" fontId="6" fillId="0" borderId="60" xfId="64" applyNumberFormat="1" applyFont="1" applyFill="1" applyBorder="1" applyAlignment="1">
      <alignment horizontal="distributed" vertical="center" indent="1"/>
      <protection/>
    </xf>
    <xf numFmtId="0" fontId="6" fillId="0" borderId="57" xfId="64" applyNumberFormat="1" applyFont="1" applyFill="1" applyBorder="1" applyAlignment="1">
      <alignment horizontal="distributed" vertical="center" indent="1"/>
      <protection/>
    </xf>
    <xf numFmtId="0" fontId="6" fillId="0" borderId="10" xfId="52" applyNumberFormat="1" applyFont="1" applyBorder="1" applyAlignment="1">
      <alignment horizontal="center" vertical="center"/>
    </xf>
    <xf numFmtId="0" fontId="6" fillId="0" borderId="57" xfId="52" applyNumberFormat="1" applyFont="1" applyBorder="1" applyAlignment="1">
      <alignment horizontal="center" vertical="center"/>
    </xf>
    <xf numFmtId="0" fontId="6" fillId="0" borderId="61" xfId="52" applyNumberFormat="1" applyFont="1" applyBorder="1" applyAlignment="1">
      <alignment horizontal="center" vertical="center"/>
    </xf>
    <xf numFmtId="0" fontId="6" fillId="0" borderId="58" xfId="52" applyNumberFormat="1" applyFont="1" applyBorder="1" applyAlignment="1">
      <alignment horizontal="center" vertical="center"/>
    </xf>
    <xf numFmtId="0" fontId="7" fillId="0" borderId="14" xfId="64" applyNumberFormat="1" applyFont="1" applyFill="1" applyBorder="1" applyAlignment="1">
      <alignment horizontal="center" vertical="center" shrinkToFit="1"/>
      <protection/>
    </xf>
    <xf numFmtId="0" fontId="7" fillId="0" borderId="62" xfId="64" applyNumberFormat="1" applyFont="1" applyFill="1" applyBorder="1" applyAlignment="1">
      <alignment horizontal="center" vertical="center" shrinkToFit="1"/>
      <protection/>
    </xf>
    <xf numFmtId="0" fontId="7" fillId="0" borderId="63" xfId="64" applyNumberFormat="1" applyFont="1" applyFill="1" applyBorder="1" applyAlignment="1">
      <alignment horizontal="center" vertical="center" shrinkToFit="1"/>
      <protection/>
    </xf>
    <xf numFmtId="0" fontId="7" fillId="0" borderId="15" xfId="64" applyNumberFormat="1" applyFont="1" applyFill="1" applyBorder="1" applyAlignment="1">
      <alignment horizontal="center" vertical="center" shrinkToFit="1"/>
      <protection/>
    </xf>
    <xf numFmtId="0" fontId="7" fillId="0" borderId="64" xfId="64" applyNumberFormat="1" applyFont="1" applyFill="1" applyBorder="1" applyAlignment="1">
      <alignment horizontal="center" vertical="center" shrinkToFit="1"/>
      <protection/>
    </xf>
    <xf numFmtId="0" fontId="7" fillId="0" borderId="65" xfId="64" applyNumberFormat="1" applyFont="1" applyFill="1" applyBorder="1" applyAlignment="1">
      <alignment horizontal="center" vertical="center" shrinkToFit="1"/>
      <protection/>
    </xf>
    <xf numFmtId="0" fontId="6" fillId="35" borderId="28" xfId="52" applyNumberFormat="1" applyFont="1" applyFill="1" applyBorder="1" applyAlignment="1">
      <alignment horizontal="center" vertical="center"/>
    </xf>
    <xf numFmtId="0" fontId="6" fillId="35" borderId="29" xfId="52" applyNumberFormat="1" applyFont="1" applyFill="1" applyBorder="1" applyAlignment="1">
      <alignment horizontal="center" vertical="center"/>
    </xf>
    <xf numFmtId="0" fontId="6" fillId="35" borderId="26" xfId="52" applyNumberFormat="1" applyFont="1" applyFill="1" applyBorder="1" applyAlignment="1">
      <alignment horizontal="center" vertical="center"/>
    </xf>
    <xf numFmtId="0" fontId="6" fillId="35" borderId="31" xfId="52" applyNumberFormat="1" applyFont="1" applyFill="1" applyBorder="1" applyAlignment="1">
      <alignment horizontal="center" vertical="center"/>
    </xf>
    <xf numFmtId="0" fontId="6" fillId="35" borderId="32" xfId="52" applyNumberFormat="1" applyFont="1" applyFill="1" applyBorder="1" applyAlignment="1">
      <alignment horizontal="center" vertical="center"/>
    </xf>
    <xf numFmtId="0" fontId="6" fillId="35" borderId="33" xfId="52" applyNumberFormat="1" applyFont="1" applyFill="1" applyBorder="1" applyAlignment="1">
      <alignment horizontal="center" vertical="center"/>
    </xf>
    <xf numFmtId="0" fontId="6" fillId="35" borderId="66" xfId="52" applyNumberFormat="1" applyFont="1" applyFill="1" applyBorder="1" applyAlignment="1">
      <alignment horizontal="center" vertical="center"/>
    </xf>
    <xf numFmtId="0" fontId="6" fillId="35" borderId="67" xfId="52" applyNumberFormat="1" applyFont="1" applyFill="1" applyBorder="1" applyAlignment="1">
      <alignment horizontal="center" vertical="center"/>
    </xf>
    <xf numFmtId="0" fontId="6" fillId="35" borderId="59" xfId="52" applyNumberFormat="1" applyFont="1" applyFill="1" applyBorder="1" applyAlignment="1">
      <alignment horizontal="center" vertical="center"/>
    </xf>
    <xf numFmtId="0" fontId="6" fillId="35" borderId="10" xfId="52" applyNumberFormat="1" applyFont="1" applyFill="1" applyBorder="1" applyAlignment="1">
      <alignment horizontal="center" vertical="center"/>
    </xf>
    <xf numFmtId="0" fontId="6" fillId="35" borderId="60" xfId="52" applyNumberFormat="1" applyFont="1" applyFill="1" applyBorder="1" applyAlignment="1">
      <alignment horizontal="center" vertical="center"/>
    </xf>
    <xf numFmtId="0" fontId="6" fillId="35" borderId="57" xfId="52" applyNumberFormat="1" applyFont="1" applyFill="1" applyBorder="1" applyAlignment="1">
      <alignment horizontal="center" vertical="center"/>
    </xf>
    <xf numFmtId="0" fontId="6" fillId="35" borderId="61" xfId="52" applyNumberFormat="1" applyFont="1" applyFill="1" applyBorder="1" applyAlignment="1">
      <alignment horizontal="center" vertical="center"/>
    </xf>
    <xf numFmtId="0" fontId="6" fillId="35" borderId="58" xfId="52" applyNumberFormat="1" applyFont="1" applyFill="1" applyBorder="1" applyAlignment="1">
      <alignment horizontal="center" vertical="center"/>
    </xf>
    <xf numFmtId="9" fontId="6" fillId="0" borderId="59" xfId="64" applyNumberFormat="1" applyFont="1" applyFill="1" applyBorder="1" applyAlignment="1">
      <alignment horizontal="distributed" vertical="center" indent="1"/>
      <protection/>
    </xf>
    <xf numFmtId="0" fontId="6" fillId="0" borderId="19" xfId="52" applyNumberFormat="1" applyFont="1" applyBorder="1" applyAlignment="1">
      <alignment horizontal="center" vertical="center" shrinkToFit="1"/>
    </xf>
    <xf numFmtId="0" fontId="6" fillId="0" borderId="68" xfId="52" applyNumberFormat="1" applyFont="1" applyBorder="1" applyAlignment="1">
      <alignment horizontal="center" vertical="center" shrinkToFit="1"/>
    </xf>
    <xf numFmtId="0" fontId="6" fillId="0" borderId="19" xfId="64" applyNumberFormat="1" applyFont="1" applyFill="1" applyBorder="1" applyAlignment="1">
      <alignment horizontal="center" vertical="center" shrinkToFit="1"/>
      <protection/>
    </xf>
    <xf numFmtId="0" fontId="6" fillId="0" borderId="68" xfId="64" applyNumberFormat="1" applyFont="1" applyFill="1" applyBorder="1" applyAlignment="1">
      <alignment horizontal="center" vertical="center" shrinkToFit="1"/>
      <protection/>
    </xf>
    <xf numFmtId="0" fontId="8" fillId="0" borderId="69" xfId="52" applyNumberFormat="1" applyFont="1" applyBorder="1" applyAlignment="1">
      <alignment horizontal="center" vertical="center" wrapText="1" shrinkToFit="1"/>
    </xf>
    <xf numFmtId="0" fontId="8" fillId="0" borderId="62" xfId="52" applyNumberFormat="1" applyFont="1" applyBorder="1" applyAlignment="1">
      <alignment horizontal="center" vertical="center" wrapText="1" shrinkToFit="1"/>
    </xf>
    <xf numFmtId="0" fontId="8" fillId="0" borderId="63" xfId="52" applyNumberFormat="1" applyFont="1" applyBorder="1" applyAlignment="1">
      <alignment horizontal="center" vertical="center" wrapText="1" shrinkToFit="1"/>
    </xf>
    <xf numFmtId="0" fontId="8" fillId="0" borderId="30" xfId="52" applyNumberFormat="1" applyFont="1" applyBorder="1" applyAlignment="1">
      <alignment horizontal="center" vertical="center" wrapText="1" shrinkToFit="1"/>
    </xf>
    <xf numFmtId="0" fontId="8" fillId="0" borderId="0" xfId="52" applyNumberFormat="1" applyFont="1" applyBorder="1" applyAlignment="1">
      <alignment horizontal="center" vertical="center" wrapText="1" shrinkToFit="1"/>
    </xf>
    <xf numFmtId="0" fontId="8" fillId="0" borderId="27" xfId="52" applyNumberFormat="1" applyFont="1" applyBorder="1" applyAlignment="1">
      <alignment horizontal="center" vertical="center" wrapText="1" shrinkToFit="1"/>
    </xf>
    <xf numFmtId="0" fontId="8" fillId="0" borderId="70" xfId="52" applyNumberFormat="1" applyFont="1" applyBorder="1" applyAlignment="1">
      <alignment horizontal="center" vertical="center" wrapText="1" shrinkToFit="1"/>
    </xf>
    <xf numFmtId="0" fontId="8" fillId="0" borderId="71" xfId="52" applyNumberFormat="1" applyFont="1" applyBorder="1" applyAlignment="1">
      <alignment horizontal="center" vertical="center" wrapText="1" shrinkToFit="1"/>
    </xf>
    <xf numFmtId="0" fontId="6" fillId="0" borderId="72" xfId="52" applyNumberFormat="1" applyFont="1" applyBorder="1" applyAlignment="1">
      <alignment horizontal="center" vertical="center" wrapText="1" shrinkToFit="1"/>
    </xf>
    <xf numFmtId="0" fontId="6" fillId="0" borderId="55" xfId="52" applyNumberFormat="1" applyFont="1" applyBorder="1" applyAlignment="1">
      <alignment horizontal="center" vertical="center" shrinkToFit="1"/>
    </xf>
    <xf numFmtId="0" fontId="6" fillId="0" borderId="59" xfId="52" applyNumberFormat="1" applyFont="1" applyBorder="1" applyAlignment="1">
      <alignment horizontal="center" vertical="center" shrinkToFit="1"/>
    </xf>
    <xf numFmtId="0" fontId="6" fillId="0" borderId="10" xfId="52" applyNumberFormat="1" applyFont="1" applyBorder="1" applyAlignment="1">
      <alignment horizontal="center" vertical="center" shrinkToFit="1"/>
    </xf>
    <xf numFmtId="0" fontId="6" fillId="0" borderId="73" xfId="64" applyNumberFormat="1" applyFont="1" applyFill="1" applyBorder="1" applyAlignment="1">
      <alignment horizontal="center" vertical="center" shrinkToFit="1"/>
      <protection/>
    </xf>
    <xf numFmtId="0" fontId="6" fillId="0" borderId="74" xfId="64" applyNumberFormat="1" applyFont="1" applyFill="1" applyBorder="1" applyAlignment="1">
      <alignment horizontal="center" vertical="center" shrinkToFit="1"/>
      <protection/>
    </xf>
    <xf numFmtId="0" fontId="6" fillId="0" borderId="37" xfId="52" applyNumberFormat="1" applyFont="1" applyBorder="1" applyAlignment="1">
      <alignment horizontal="center" vertical="center" shrinkToFit="1"/>
    </xf>
    <xf numFmtId="0" fontId="6" fillId="0" borderId="37" xfId="64" applyNumberFormat="1" applyFont="1" applyFill="1" applyBorder="1" applyAlignment="1">
      <alignment horizontal="center" vertical="center" shrinkToFit="1"/>
      <protection/>
    </xf>
    <xf numFmtId="0" fontId="6" fillId="0" borderId="75" xfId="64" applyNumberFormat="1" applyFont="1" applyFill="1" applyBorder="1" applyAlignment="1">
      <alignment horizontal="center" vertical="center" shrinkToFit="1"/>
      <protection/>
    </xf>
    <xf numFmtId="0" fontId="0" fillId="0" borderId="14" xfId="52" applyNumberFormat="1" applyFont="1" applyBorder="1" applyAlignment="1">
      <alignment horizontal="center" vertical="center"/>
    </xf>
    <xf numFmtId="0" fontId="0" fillId="0" borderId="62" xfId="52" applyNumberFormat="1" applyFont="1" applyBorder="1" applyAlignment="1">
      <alignment horizontal="center" vertical="center"/>
    </xf>
    <xf numFmtId="0" fontId="0" fillId="0" borderId="70" xfId="52" applyNumberFormat="1" applyFont="1" applyBorder="1" applyAlignment="1">
      <alignment horizontal="center" vertical="center"/>
    </xf>
    <xf numFmtId="0" fontId="0" fillId="0" borderId="15" xfId="52" applyNumberFormat="1" applyFont="1" applyBorder="1" applyAlignment="1">
      <alignment horizontal="center" vertical="center"/>
    </xf>
    <xf numFmtId="0" fontId="0" fillId="0" borderId="64" xfId="52" applyNumberFormat="1" applyFont="1" applyBorder="1" applyAlignment="1">
      <alignment horizontal="center" vertical="center"/>
    </xf>
    <xf numFmtId="0" fontId="0" fillId="0" borderId="76" xfId="52" applyNumberFormat="1" applyFont="1" applyBorder="1" applyAlignment="1">
      <alignment horizontal="center" vertical="center"/>
    </xf>
    <xf numFmtId="0" fontId="0" fillId="36" borderId="14" xfId="52" applyNumberFormat="1" applyFont="1" applyFill="1" applyBorder="1" applyAlignment="1">
      <alignment horizontal="center" vertical="center"/>
    </xf>
    <xf numFmtId="0" fontId="0" fillId="36" borderId="62" xfId="52" applyNumberFormat="1" applyFont="1" applyFill="1" applyBorder="1" applyAlignment="1">
      <alignment horizontal="center" vertical="center"/>
    </xf>
    <xf numFmtId="0" fontId="0" fillId="36" borderId="70" xfId="52" applyNumberFormat="1" applyFont="1" applyFill="1" applyBorder="1" applyAlignment="1">
      <alignment horizontal="center" vertical="center"/>
    </xf>
    <xf numFmtId="0" fontId="0" fillId="36" borderId="15" xfId="52" applyNumberFormat="1" applyFont="1" applyFill="1" applyBorder="1" applyAlignment="1">
      <alignment horizontal="center" vertical="center"/>
    </xf>
    <xf numFmtId="0" fontId="0" fillId="36" borderId="64" xfId="52" applyNumberFormat="1" applyFont="1" applyFill="1" applyBorder="1" applyAlignment="1">
      <alignment horizontal="center" vertical="center"/>
    </xf>
    <xf numFmtId="0" fontId="0" fillId="36" borderId="76" xfId="52" applyNumberFormat="1" applyFont="1" applyFill="1" applyBorder="1" applyAlignment="1">
      <alignment horizontal="center" vertical="center"/>
    </xf>
    <xf numFmtId="0" fontId="6" fillId="0" borderId="15" xfId="52" applyNumberFormat="1" applyFont="1" applyBorder="1" applyAlignment="1">
      <alignment horizontal="center" vertical="center" shrinkToFit="1"/>
    </xf>
    <xf numFmtId="0" fontId="6" fillId="0" borderId="64" xfId="52" applyNumberFormat="1" applyFont="1" applyBorder="1" applyAlignment="1">
      <alignment horizontal="center" vertical="center" shrinkToFit="1"/>
    </xf>
    <xf numFmtId="0" fontId="6" fillId="0" borderId="65" xfId="52" applyNumberFormat="1" applyFont="1" applyBorder="1" applyAlignment="1">
      <alignment horizontal="center" vertical="center" shrinkToFit="1"/>
    </xf>
    <xf numFmtId="0" fontId="7" fillId="0" borderId="14" xfId="64" applyNumberFormat="1" applyFont="1" applyFill="1" applyBorder="1" applyAlignment="1">
      <alignment horizontal="center" vertical="center" wrapText="1" shrinkToFit="1"/>
      <protection/>
    </xf>
    <xf numFmtId="0" fontId="6" fillId="0" borderId="72" xfId="64" applyNumberFormat="1" applyFont="1" applyFill="1" applyBorder="1" applyAlignment="1">
      <alignment horizontal="distributed" vertical="center" indent="1" shrinkToFit="1"/>
      <protection/>
    </xf>
    <xf numFmtId="0" fontId="6" fillId="0" borderId="55" xfId="64" applyNumberFormat="1" applyFont="1" applyFill="1" applyBorder="1" applyAlignment="1">
      <alignment horizontal="distributed" vertical="center" indent="1" shrinkToFit="1"/>
      <protection/>
    </xf>
    <xf numFmtId="0" fontId="6" fillId="0" borderId="59" xfId="64" applyNumberFormat="1" applyFont="1" applyFill="1" applyBorder="1" applyAlignment="1">
      <alignment horizontal="distributed" vertical="center" indent="1" shrinkToFit="1"/>
      <protection/>
    </xf>
    <xf numFmtId="0" fontId="6" fillId="0" borderId="10" xfId="64" applyNumberFormat="1" applyFont="1" applyFill="1" applyBorder="1" applyAlignment="1">
      <alignment horizontal="distributed" vertical="center" indent="1" shrinkToFit="1"/>
      <protection/>
    </xf>
    <xf numFmtId="0" fontId="6" fillId="0" borderId="73" xfId="52" applyNumberFormat="1" applyFont="1" applyBorder="1" applyAlignment="1">
      <alignment horizontal="center" vertical="center" shrinkToFit="1"/>
    </xf>
    <xf numFmtId="0" fontId="6" fillId="0" borderId="28" xfId="52" applyNumberFormat="1" applyFont="1" applyBorder="1" applyAlignment="1">
      <alignment vertical="center"/>
    </xf>
    <xf numFmtId="0" fontId="6" fillId="0" borderId="29" xfId="52" applyNumberFormat="1" applyFont="1" applyBorder="1" applyAlignment="1">
      <alignment vertical="center"/>
    </xf>
    <xf numFmtId="0" fontId="6" fillId="0" borderId="26" xfId="52" applyNumberFormat="1" applyFont="1" applyBorder="1" applyAlignment="1">
      <alignment vertical="center"/>
    </xf>
    <xf numFmtId="0" fontId="6" fillId="0" borderId="77" xfId="52" applyNumberFormat="1" applyFont="1" applyBorder="1" applyAlignment="1">
      <alignment vertical="center"/>
    </xf>
    <xf numFmtId="0" fontId="6" fillId="0" borderId="64" xfId="52" applyNumberFormat="1" applyFont="1" applyBorder="1" applyAlignment="1">
      <alignment vertical="center"/>
    </xf>
    <xf numFmtId="0" fontId="6" fillId="0" borderId="65" xfId="52" applyNumberFormat="1" applyFont="1" applyBorder="1" applyAlignment="1">
      <alignment vertical="center"/>
    </xf>
    <xf numFmtId="0" fontId="6" fillId="0" borderId="66" xfId="52" applyNumberFormat="1" applyFont="1" applyBorder="1" applyAlignment="1">
      <alignment vertical="center"/>
    </xf>
    <xf numFmtId="0" fontId="6" fillId="0" borderId="76" xfId="52" applyNumberFormat="1" applyFont="1" applyBorder="1" applyAlignment="1">
      <alignment vertical="center"/>
    </xf>
    <xf numFmtId="0" fontId="0" fillId="36" borderId="37" xfId="52" applyNumberFormat="1" applyFont="1" applyFill="1" applyBorder="1" applyAlignment="1">
      <alignment horizontal="center" vertical="center"/>
    </xf>
    <xf numFmtId="0" fontId="0" fillId="36" borderId="75" xfId="52" applyNumberFormat="1" applyFont="1" applyFill="1" applyBorder="1" applyAlignment="1">
      <alignment horizontal="center" vertical="center"/>
    </xf>
    <xf numFmtId="0" fontId="6" fillId="0" borderId="78" xfId="52" applyNumberFormat="1" applyFont="1" applyBorder="1" applyAlignment="1">
      <alignment horizontal="center" vertical="center" shrinkToFit="1"/>
    </xf>
    <xf numFmtId="0" fontId="6" fillId="0" borderId="29" xfId="52" applyNumberFormat="1" applyFont="1" applyBorder="1" applyAlignment="1">
      <alignment horizontal="center" vertical="center" shrinkToFit="1"/>
    </xf>
    <xf numFmtId="0" fontId="6" fillId="0" borderId="26" xfId="52" applyNumberFormat="1" applyFont="1" applyBorder="1" applyAlignment="1">
      <alignment horizontal="center" vertical="center" shrinkToFit="1"/>
    </xf>
    <xf numFmtId="0" fontId="6" fillId="0" borderId="10" xfId="52" applyNumberFormat="1" applyFont="1" applyBorder="1" applyAlignment="1">
      <alignment vertical="center"/>
    </xf>
    <xf numFmtId="0" fontId="6" fillId="0" borderId="57" xfId="52" applyNumberFormat="1" applyFont="1" applyBorder="1" applyAlignment="1">
      <alignment vertical="center"/>
    </xf>
    <xf numFmtId="0" fontId="6" fillId="0" borderId="14" xfId="52" applyNumberFormat="1" applyFont="1" applyBorder="1" applyAlignment="1">
      <alignment horizontal="center" vertical="center" shrinkToFit="1"/>
    </xf>
    <xf numFmtId="0" fontId="6" fillId="0" borderId="62" xfId="52" applyNumberFormat="1" applyFont="1" applyBorder="1" applyAlignment="1">
      <alignment horizontal="center" vertical="center" shrinkToFit="1"/>
    </xf>
    <xf numFmtId="0" fontId="6" fillId="0" borderId="70" xfId="52" applyNumberFormat="1" applyFont="1" applyBorder="1" applyAlignment="1">
      <alignment horizontal="center" vertical="center" shrinkToFit="1"/>
    </xf>
    <xf numFmtId="0" fontId="6" fillId="0" borderId="76" xfId="52" applyNumberFormat="1" applyFont="1" applyBorder="1" applyAlignment="1">
      <alignment horizontal="center" vertical="center" shrinkToFit="1"/>
    </xf>
    <xf numFmtId="0" fontId="6" fillId="0" borderId="14" xfId="52" applyNumberFormat="1" applyFont="1" applyBorder="1" applyAlignment="1">
      <alignment horizontal="center" vertical="center"/>
    </xf>
    <xf numFmtId="0" fontId="6" fillId="0" borderId="62" xfId="52" applyNumberFormat="1" applyFont="1" applyBorder="1" applyAlignment="1">
      <alignment horizontal="center" vertical="center"/>
    </xf>
    <xf numFmtId="0" fontId="6" fillId="0" borderId="70" xfId="52" applyNumberFormat="1" applyFont="1" applyBorder="1" applyAlignment="1">
      <alignment horizontal="center" vertical="center"/>
    </xf>
    <xf numFmtId="0" fontId="6" fillId="0" borderId="15" xfId="52" applyNumberFormat="1" applyFont="1" applyBorder="1" applyAlignment="1">
      <alignment horizontal="center" vertical="center"/>
    </xf>
    <xf numFmtId="0" fontId="6" fillId="0" borderId="64" xfId="52" applyNumberFormat="1" applyFont="1" applyBorder="1" applyAlignment="1">
      <alignment horizontal="center" vertical="center"/>
    </xf>
    <xf numFmtId="0" fontId="6" fillId="0" borderId="76" xfId="52" applyNumberFormat="1" applyFont="1" applyBorder="1" applyAlignment="1">
      <alignment horizontal="center" vertical="center"/>
    </xf>
    <xf numFmtId="0" fontId="6" fillId="0" borderId="79" xfId="52" applyNumberFormat="1" applyFont="1" applyBorder="1" applyAlignment="1">
      <alignment horizontal="center" vertical="center" shrinkToFit="1"/>
    </xf>
    <xf numFmtId="0" fontId="6" fillId="0" borderId="34" xfId="52" applyNumberFormat="1" applyFont="1" applyBorder="1" applyAlignment="1">
      <alignment horizontal="center" vertical="center" shrinkToFit="1"/>
    </xf>
    <xf numFmtId="0" fontId="6" fillId="0" borderId="35" xfId="52" applyNumberFormat="1" applyFont="1" applyBorder="1" applyAlignment="1">
      <alignment horizontal="center" vertical="center" shrinkToFit="1"/>
    </xf>
    <xf numFmtId="0" fontId="6" fillId="0" borderId="69" xfId="52" applyNumberFormat="1" applyFont="1" applyBorder="1" applyAlignment="1">
      <alignment vertical="center"/>
    </xf>
    <xf numFmtId="0" fontId="6" fillId="0" borderId="62" xfId="52" applyNumberFormat="1" applyFont="1" applyBorder="1" applyAlignment="1">
      <alignment vertical="center"/>
    </xf>
    <xf numFmtId="0" fontId="6" fillId="0" borderId="63" xfId="52" applyNumberFormat="1" applyFont="1" applyBorder="1" applyAlignment="1">
      <alignment vertical="center"/>
    </xf>
    <xf numFmtId="0" fontId="6" fillId="0" borderId="31" xfId="52" applyNumberFormat="1" applyFont="1" applyBorder="1" applyAlignment="1">
      <alignment vertical="center"/>
    </xf>
    <xf numFmtId="0" fontId="6" fillId="0" borderId="32" xfId="52" applyNumberFormat="1" applyFont="1" applyBorder="1" applyAlignment="1">
      <alignment vertical="center"/>
    </xf>
    <xf numFmtId="0" fontId="6" fillId="0" borderId="33" xfId="52" applyNumberFormat="1" applyFont="1" applyBorder="1" applyAlignment="1">
      <alignment vertical="center"/>
    </xf>
    <xf numFmtId="0" fontId="6" fillId="0" borderId="70" xfId="52" applyNumberFormat="1" applyFont="1" applyBorder="1" applyAlignment="1">
      <alignment vertical="center"/>
    </xf>
    <xf numFmtId="0" fontId="6" fillId="0" borderId="67" xfId="52" applyNumberFormat="1" applyFont="1" applyBorder="1" applyAlignment="1">
      <alignment vertical="center"/>
    </xf>
    <xf numFmtId="0" fontId="6" fillId="33" borderId="19" xfId="52" applyNumberFormat="1" applyFont="1" applyFill="1" applyBorder="1" applyAlignment="1">
      <alignment vertical="center"/>
    </xf>
    <xf numFmtId="0" fontId="6" fillId="33" borderId="57" xfId="52" applyNumberFormat="1" applyFont="1" applyFill="1" applyBorder="1" applyAlignment="1">
      <alignment vertical="center"/>
    </xf>
    <xf numFmtId="0" fontId="6" fillId="33" borderId="68" xfId="52" applyNumberFormat="1" applyFont="1" applyFill="1" applyBorder="1" applyAlignment="1">
      <alignment vertical="center"/>
    </xf>
    <xf numFmtId="0" fontId="6" fillId="33" borderId="58" xfId="52" applyNumberFormat="1" applyFont="1" applyFill="1" applyBorder="1" applyAlignment="1">
      <alignment vertical="center"/>
    </xf>
    <xf numFmtId="0" fontId="0" fillId="0" borderId="0" xfId="52" applyNumberFormat="1" applyFont="1" applyAlignment="1">
      <alignment horizontal="center" vertical="top"/>
    </xf>
    <xf numFmtId="0" fontId="0" fillId="0" borderId="64" xfId="52" applyNumberFormat="1" applyFont="1" applyBorder="1" applyAlignment="1">
      <alignment horizontal="center" vertical="top"/>
    </xf>
    <xf numFmtId="0" fontId="6" fillId="0" borderId="72" xfId="52" applyNumberFormat="1" applyFont="1" applyBorder="1" applyAlignment="1">
      <alignment horizontal="center" vertical="center" shrinkToFit="1"/>
    </xf>
    <xf numFmtId="0" fontId="6" fillId="0" borderId="55" xfId="52" applyNumberFormat="1" applyFont="1" applyBorder="1" applyAlignment="1">
      <alignment vertical="center"/>
    </xf>
    <xf numFmtId="0" fontId="6" fillId="0" borderId="0" xfId="52" applyNumberFormat="1" applyFont="1" applyAlignment="1">
      <alignment horizontal="center"/>
    </xf>
    <xf numFmtId="0" fontId="6" fillId="33" borderId="80" xfId="52" applyNumberFormat="1" applyFont="1" applyFill="1" applyBorder="1" applyAlignment="1">
      <alignment horizontal="center" vertical="center" shrinkToFit="1"/>
    </xf>
    <xf numFmtId="0" fontId="6" fillId="33" borderId="0" xfId="52" applyNumberFormat="1" applyFont="1" applyFill="1" applyBorder="1" applyAlignment="1">
      <alignment horizontal="center" vertical="center" shrinkToFit="1"/>
    </xf>
    <xf numFmtId="0" fontId="6" fillId="33" borderId="15" xfId="52" applyNumberFormat="1" applyFont="1" applyFill="1" applyBorder="1" applyAlignment="1">
      <alignment horizontal="center" vertical="center" shrinkToFit="1"/>
    </xf>
    <xf numFmtId="0" fontId="6" fillId="33" borderId="64" xfId="52" applyNumberFormat="1" applyFont="1" applyFill="1" applyBorder="1" applyAlignment="1">
      <alignment horizontal="center" vertical="center" shrinkToFit="1"/>
    </xf>
    <xf numFmtId="0" fontId="6" fillId="0" borderId="28" xfId="52" applyNumberFormat="1" applyFont="1" applyFill="1" applyBorder="1" applyAlignment="1">
      <alignment horizontal="right" vertical="center"/>
    </xf>
    <xf numFmtId="0" fontId="6" fillId="0" borderId="29" xfId="52" applyNumberFormat="1" applyFont="1" applyFill="1" applyBorder="1" applyAlignment="1">
      <alignment horizontal="right" vertical="center"/>
    </xf>
    <xf numFmtId="0" fontId="6" fillId="0" borderId="26" xfId="52" applyNumberFormat="1" applyFont="1" applyFill="1" applyBorder="1" applyAlignment="1">
      <alignment horizontal="right" vertical="center"/>
    </xf>
    <xf numFmtId="0" fontId="6" fillId="0" borderId="77" xfId="52" applyNumberFormat="1" applyFont="1" applyFill="1" applyBorder="1" applyAlignment="1">
      <alignment horizontal="right" vertical="center"/>
    </xf>
    <xf numFmtId="0" fontId="6" fillId="0" borderId="64" xfId="52" applyNumberFormat="1" applyFont="1" applyFill="1" applyBorder="1" applyAlignment="1">
      <alignment horizontal="right" vertical="center"/>
    </xf>
    <xf numFmtId="0" fontId="6" fillId="0" borderId="65" xfId="52" applyNumberFormat="1" applyFont="1" applyFill="1" applyBorder="1" applyAlignment="1">
      <alignment horizontal="right" vertical="center"/>
    </xf>
    <xf numFmtId="0" fontId="6" fillId="0" borderId="19" xfId="52" applyNumberFormat="1" applyFont="1" applyFill="1" applyBorder="1" applyAlignment="1">
      <alignment vertical="center"/>
    </xf>
    <xf numFmtId="0" fontId="6" fillId="0" borderId="57" xfId="52" applyNumberFormat="1" applyFont="1" applyFill="1" applyBorder="1" applyAlignment="1">
      <alignment vertical="center"/>
    </xf>
    <xf numFmtId="0" fontId="6" fillId="36" borderId="55" xfId="52" applyNumberFormat="1" applyFont="1" applyFill="1" applyBorder="1" applyAlignment="1">
      <alignment vertical="center"/>
    </xf>
    <xf numFmtId="0" fontId="6" fillId="36" borderId="10" xfId="52" applyNumberFormat="1" applyFont="1" applyFill="1" applyBorder="1" applyAlignment="1">
      <alignment vertical="center"/>
    </xf>
    <xf numFmtId="0" fontId="6" fillId="36" borderId="56" xfId="52" applyNumberFormat="1" applyFont="1" applyFill="1" applyBorder="1" applyAlignment="1">
      <alignment vertical="center"/>
    </xf>
    <xf numFmtId="0" fontId="6" fillId="36" borderId="61" xfId="52" applyNumberFormat="1" applyFont="1" applyFill="1" applyBorder="1" applyAlignment="1">
      <alignment vertical="center"/>
    </xf>
    <xf numFmtId="0" fontId="6" fillId="33" borderId="14" xfId="52" applyNumberFormat="1" applyFont="1" applyFill="1" applyBorder="1" applyAlignment="1">
      <alignment horizontal="center" vertical="center" shrinkToFit="1"/>
    </xf>
    <xf numFmtId="0" fontId="6" fillId="33" borderId="62" xfId="52" applyNumberFormat="1" applyFont="1" applyFill="1" applyBorder="1" applyAlignment="1">
      <alignment horizontal="center" vertical="center" shrinkToFit="1"/>
    </xf>
    <xf numFmtId="0" fontId="6" fillId="33" borderId="81" xfId="52" applyNumberFormat="1" applyFont="1" applyFill="1" applyBorder="1" applyAlignment="1">
      <alignment horizontal="center" vertical="center" shrinkToFit="1"/>
    </xf>
    <xf numFmtId="0" fontId="6" fillId="33" borderId="32" xfId="52" applyNumberFormat="1" applyFont="1" applyFill="1" applyBorder="1" applyAlignment="1">
      <alignment horizontal="center" vertical="center" shrinkToFit="1"/>
    </xf>
    <xf numFmtId="0" fontId="6" fillId="0" borderId="19" xfId="52" applyNumberFormat="1" applyFont="1" applyBorder="1" applyAlignment="1">
      <alignment vertical="center"/>
    </xf>
    <xf numFmtId="0" fontId="6" fillId="0" borderId="68" xfId="52" applyNumberFormat="1" applyFont="1" applyBorder="1" applyAlignment="1">
      <alignment vertical="center"/>
    </xf>
    <xf numFmtId="0" fontId="6" fillId="0" borderId="58" xfId="52" applyNumberFormat="1" applyFont="1" applyBorder="1" applyAlignment="1">
      <alignment vertical="center"/>
    </xf>
    <xf numFmtId="0" fontId="6" fillId="33" borderId="27" xfId="52" applyNumberFormat="1" applyFont="1" applyFill="1" applyBorder="1" applyAlignment="1">
      <alignment horizontal="center" vertical="center" shrinkToFit="1"/>
    </xf>
    <xf numFmtId="0" fontId="6" fillId="33" borderId="65" xfId="52" applyNumberFormat="1" applyFont="1" applyFill="1" applyBorder="1" applyAlignment="1">
      <alignment horizontal="center" vertical="center" shrinkToFit="1"/>
    </xf>
    <xf numFmtId="0" fontId="6" fillId="36" borderId="55" xfId="52" applyNumberFormat="1" applyFont="1" applyFill="1" applyBorder="1" applyAlignment="1">
      <alignment horizontal="right" vertical="center"/>
    </xf>
    <xf numFmtId="0" fontId="6" fillId="36" borderId="10" xfId="52" applyNumberFormat="1" applyFont="1" applyFill="1" applyBorder="1" applyAlignment="1">
      <alignment horizontal="right" vertical="center"/>
    </xf>
    <xf numFmtId="0" fontId="6" fillId="33" borderId="63" xfId="52" applyNumberFormat="1" applyFont="1" applyFill="1" applyBorder="1" applyAlignment="1">
      <alignment horizontal="center" vertical="center" shrinkToFit="1"/>
    </xf>
    <xf numFmtId="0" fontId="6" fillId="33" borderId="33" xfId="52" applyNumberFormat="1" applyFont="1" applyFill="1" applyBorder="1" applyAlignment="1">
      <alignment horizontal="center" vertical="center" shrinkToFit="1"/>
    </xf>
    <xf numFmtId="0" fontId="6" fillId="36" borderId="69" xfId="52" applyNumberFormat="1" applyFont="1" applyFill="1" applyBorder="1" applyAlignment="1">
      <alignment vertical="center"/>
    </xf>
    <xf numFmtId="0" fontId="6" fillId="36" borderId="62" xfId="52" applyNumberFormat="1" applyFont="1" applyFill="1" applyBorder="1" applyAlignment="1">
      <alignment vertical="center"/>
    </xf>
    <xf numFmtId="0" fontId="6" fillId="36" borderId="63" xfId="52" applyNumberFormat="1" applyFont="1" applyFill="1" applyBorder="1" applyAlignment="1">
      <alignment vertical="center"/>
    </xf>
    <xf numFmtId="0" fontId="6" fillId="36" borderId="31" xfId="52" applyNumberFormat="1" applyFont="1" applyFill="1" applyBorder="1" applyAlignment="1">
      <alignment vertical="center"/>
    </xf>
    <xf numFmtId="0" fontId="6" fillId="36" borderId="32" xfId="52" applyNumberFormat="1" applyFont="1" applyFill="1" applyBorder="1" applyAlignment="1">
      <alignment vertical="center"/>
    </xf>
    <xf numFmtId="0" fontId="6" fillId="36" borderId="33" xfId="52" applyNumberFormat="1" applyFont="1" applyFill="1" applyBorder="1" applyAlignment="1">
      <alignment vertical="center"/>
    </xf>
    <xf numFmtId="0" fontId="6" fillId="36" borderId="70" xfId="52" applyNumberFormat="1" applyFont="1" applyFill="1" applyBorder="1" applyAlignment="1">
      <alignment vertical="center"/>
    </xf>
    <xf numFmtId="0" fontId="6" fillId="36" borderId="67" xfId="52" applyNumberFormat="1" applyFont="1" applyFill="1" applyBorder="1" applyAlignment="1">
      <alignment vertical="center"/>
    </xf>
    <xf numFmtId="0" fontId="6" fillId="0" borderId="14" xfId="52" applyNumberFormat="1" applyFont="1" applyBorder="1" applyAlignment="1">
      <alignment horizontal="center" vertical="center" textRotation="255" shrinkToFit="1"/>
    </xf>
    <xf numFmtId="0" fontId="6" fillId="0" borderId="80" xfId="52" applyNumberFormat="1" applyFont="1" applyBorder="1" applyAlignment="1">
      <alignment horizontal="center" vertical="center" textRotation="255" shrinkToFit="1"/>
    </xf>
    <xf numFmtId="0" fontId="6" fillId="0" borderId="15" xfId="52" applyNumberFormat="1" applyFont="1" applyBorder="1" applyAlignment="1">
      <alignment horizontal="center" vertical="center" textRotation="255" shrinkToFit="1"/>
    </xf>
    <xf numFmtId="0" fontId="6" fillId="33" borderId="78" xfId="52" applyNumberFormat="1" applyFont="1" applyFill="1" applyBorder="1" applyAlignment="1">
      <alignment horizontal="center" vertical="center" shrinkToFit="1"/>
    </xf>
    <xf numFmtId="0" fontId="6" fillId="33" borderId="29" xfId="52" applyNumberFormat="1" applyFont="1" applyFill="1" applyBorder="1" applyAlignment="1">
      <alignment horizontal="center" vertical="center" shrinkToFit="1"/>
    </xf>
    <xf numFmtId="0" fontId="4" fillId="0" borderId="48" xfId="64" applyNumberFormat="1" applyFont="1" applyBorder="1" applyAlignment="1">
      <alignment horizontal="center" vertical="center"/>
      <protection/>
    </xf>
    <xf numFmtId="0" fontId="4" fillId="0" borderId="0" xfId="64" applyNumberFormat="1" applyFont="1" applyBorder="1" applyAlignment="1">
      <alignment horizontal="center" vertical="center"/>
      <protection/>
    </xf>
    <xf numFmtId="0" fontId="4" fillId="0" borderId="18" xfId="64" applyNumberFormat="1" applyFont="1" applyBorder="1" applyAlignment="1">
      <alignment horizontal="center" vertical="center"/>
      <protection/>
    </xf>
    <xf numFmtId="0" fontId="4" fillId="0" borderId="82" xfId="64" applyNumberFormat="1" applyFont="1" applyBorder="1" applyAlignment="1">
      <alignment horizontal="center" vertical="center"/>
      <protection/>
    </xf>
    <xf numFmtId="0" fontId="4" fillId="0" borderId="83" xfId="64" applyNumberFormat="1" applyFont="1" applyBorder="1" applyAlignment="1">
      <alignment horizontal="center" vertical="center"/>
      <protection/>
    </xf>
    <xf numFmtId="0" fontId="4" fillId="0" borderId="84" xfId="64" applyNumberFormat="1" applyFont="1" applyBorder="1" applyAlignment="1">
      <alignment horizontal="center" vertical="center"/>
      <protection/>
    </xf>
    <xf numFmtId="0" fontId="6" fillId="33" borderId="26" xfId="52" applyNumberFormat="1" applyFont="1" applyFill="1" applyBorder="1" applyAlignment="1">
      <alignment horizontal="center" vertical="center" shrinkToFit="1"/>
    </xf>
    <xf numFmtId="0" fontId="6" fillId="36" borderId="19" xfId="52" applyNumberFormat="1" applyFont="1" applyFill="1" applyBorder="1" applyAlignment="1">
      <alignment horizontal="right" vertical="center"/>
    </xf>
    <xf numFmtId="0" fontId="6" fillId="36" borderId="19" xfId="52" applyNumberFormat="1" applyFont="1" applyFill="1" applyBorder="1" applyAlignment="1">
      <alignment vertical="center"/>
    </xf>
    <xf numFmtId="0" fontId="6" fillId="36" borderId="68" xfId="52" applyNumberFormat="1" applyFont="1" applyFill="1" applyBorder="1" applyAlignment="1">
      <alignment vertical="center"/>
    </xf>
    <xf numFmtId="0" fontId="0" fillId="0" borderId="0" xfId="64" applyNumberFormat="1" applyBorder="1" applyAlignment="1">
      <alignment horizontal="center" vertical="center"/>
      <protection/>
    </xf>
    <xf numFmtId="0" fontId="0" fillId="0" borderId="18" xfId="64" applyNumberFormat="1" applyBorder="1" applyAlignment="1">
      <alignment horizontal="center" vertical="center"/>
      <protection/>
    </xf>
    <xf numFmtId="0" fontId="6" fillId="0" borderId="81" xfId="52" applyNumberFormat="1" applyFont="1" applyBorder="1" applyAlignment="1">
      <alignment horizontal="center" vertical="center" textRotation="255" shrinkToFit="1"/>
    </xf>
    <xf numFmtId="0" fontId="6" fillId="0" borderId="79" xfId="52" applyNumberFormat="1" applyFont="1" applyBorder="1" applyAlignment="1">
      <alignment horizontal="center" vertical="center" textRotation="255" shrinkToFit="1"/>
    </xf>
    <xf numFmtId="0" fontId="6" fillId="0" borderId="85" xfId="52" applyNumberFormat="1" applyFont="1" applyBorder="1" applyAlignment="1">
      <alignment horizontal="center" vertical="center" textRotation="255" shrinkToFit="1"/>
    </xf>
    <xf numFmtId="0" fontId="6" fillId="0" borderId="57" xfId="64" applyNumberFormat="1" applyFont="1" applyBorder="1" applyAlignment="1">
      <alignment horizontal="center" vertical="center"/>
      <protection/>
    </xf>
    <xf numFmtId="0" fontId="6" fillId="0" borderId="58" xfId="64" applyNumberFormat="1" applyFont="1" applyBorder="1" applyAlignment="1">
      <alignment horizontal="center" vertical="center"/>
      <protection/>
    </xf>
    <xf numFmtId="0" fontId="6" fillId="0" borderId="86" xfId="52" applyNumberFormat="1" applyFont="1" applyBorder="1" applyAlignment="1">
      <alignment vertical="center" wrapText="1"/>
    </xf>
    <xf numFmtId="0" fontId="6" fillId="0" borderId="87" xfId="52" applyNumberFormat="1" applyFont="1" applyBorder="1" applyAlignment="1">
      <alignment vertical="center"/>
    </xf>
    <xf numFmtId="0" fontId="6" fillId="0" borderId="88" xfId="52" applyNumberFormat="1" applyFont="1" applyBorder="1" applyAlignment="1">
      <alignment vertical="center"/>
    </xf>
    <xf numFmtId="0" fontId="6" fillId="0" borderId="89" xfId="52" applyNumberFormat="1" applyFont="1" applyBorder="1" applyAlignment="1">
      <alignment vertical="center"/>
    </xf>
    <xf numFmtId="0" fontId="6" fillId="0" borderId="90" xfId="52" applyNumberFormat="1" applyFont="1" applyBorder="1" applyAlignment="1">
      <alignment horizontal="center" vertical="center"/>
    </xf>
    <xf numFmtId="0" fontId="6" fillId="0" borderId="16" xfId="52" applyNumberFormat="1" applyFont="1" applyBorder="1" applyAlignment="1">
      <alignment horizontal="center" vertical="center"/>
    </xf>
    <xf numFmtId="0" fontId="6" fillId="36" borderId="16" xfId="52" applyNumberFormat="1" applyFont="1" applyFill="1" applyBorder="1" applyAlignment="1">
      <alignment horizontal="center" vertical="center"/>
    </xf>
    <xf numFmtId="0" fontId="5" fillId="0" borderId="91" xfId="64" applyNumberFormat="1" applyFont="1" applyBorder="1" applyAlignment="1">
      <alignment horizontal="left" vertical="center"/>
      <protection/>
    </xf>
    <xf numFmtId="0" fontId="5" fillId="0" borderId="46" xfId="64" applyNumberFormat="1" applyFont="1" applyBorder="1" applyAlignment="1">
      <alignment horizontal="left" vertical="center"/>
      <protection/>
    </xf>
    <xf numFmtId="0" fontId="5" fillId="0" borderId="47" xfId="64" applyNumberFormat="1" applyFont="1" applyBorder="1" applyAlignment="1">
      <alignment horizontal="left" vertical="center"/>
      <protection/>
    </xf>
    <xf numFmtId="0" fontId="5" fillId="0" borderId="0" xfId="64" applyNumberFormat="1" applyFont="1" applyBorder="1" applyAlignment="1">
      <alignment horizontal="left" vertical="center"/>
      <protection/>
    </xf>
    <xf numFmtId="0" fontId="5" fillId="0" borderId="18" xfId="64" applyNumberFormat="1" applyFont="1" applyBorder="1" applyAlignment="1">
      <alignment horizontal="left" vertical="center"/>
      <protection/>
    </xf>
    <xf numFmtId="0" fontId="0" fillId="0" borderId="62" xfId="64" applyNumberFormat="1" applyBorder="1" applyAlignment="1">
      <alignment vertical="center"/>
      <protection/>
    </xf>
    <xf numFmtId="0" fontId="0" fillId="0" borderId="70" xfId="64" applyNumberFormat="1" applyBorder="1" applyAlignment="1">
      <alignment vertical="center"/>
      <protection/>
    </xf>
    <xf numFmtId="0" fontId="0" fillId="0" borderId="64" xfId="64" applyNumberFormat="1" applyBorder="1" applyAlignment="1">
      <alignment vertical="center"/>
      <protection/>
    </xf>
    <xf numFmtId="0" fontId="0" fillId="0" borderId="76" xfId="64" applyNumberFormat="1" applyBorder="1" applyAlignment="1">
      <alignment vertical="center"/>
      <protection/>
    </xf>
    <xf numFmtId="0" fontId="5" fillId="0" borderId="0" xfId="64" applyNumberFormat="1" applyFont="1" applyAlignment="1">
      <alignment horizontal="distributed" vertical="center"/>
      <protection/>
    </xf>
    <xf numFmtId="0" fontId="5" fillId="0" borderId="0" xfId="64" applyNumberFormat="1" applyFont="1" applyAlignment="1">
      <alignment horizontal="center" vertical="center"/>
      <protection/>
    </xf>
    <xf numFmtId="0" fontId="4" fillId="0" borderId="12" xfId="64" applyNumberFormat="1" applyFont="1" applyBorder="1" applyAlignment="1">
      <alignment horizontal="distributed" vertical="center"/>
      <protection/>
    </xf>
    <xf numFmtId="0" fontId="21" fillId="0" borderId="48" xfId="64" applyNumberFormat="1" applyFont="1" applyBorder="1" applyAlignment="1">
      <alignment horizontal="left" vertical="top" wrapText="1"/>
      <protection/>
    </xf>
    <xf numFmtId="0" fontId="21" fillId="0" borderId="0" xfId="64" applyNumberFormat="1" applyFont="1" applyBorder="1" applyAlignment="1">
      <alignment horizontal="left" vertical="top" wrapText="1"/>
      <protection/>
    </xf>
    <xf numFmtId="0" fontId="21" fillId="0" borderId="18" xfId="64" applyNumberFormat="1" applyFont="1" applyBorder="1" applyAlignment="1">
      <alignment horizontal="left" vertical="top" wrapText="1"/>
      <protection/>
    </xf>
    <xf numFmtId="0" fontId="21" fillId="0" borderId="82" xfId="64" applyNumberFormat="1" applyFont="1" applyBorder="1" applyAlignment="1">
      <alignment horizontal="left" vertical="top" wrapText="1"/>
      <protection/>
    </xf>
    <xf numFmtId="0" fontId="21" fillId="0" borderId="83" xfId="64" applyNumberFormat="1" applyFont="1" applyBorder="1" applyAlignment="1">
      <alignment horizontal="left" vertical="top" wrapText="1"/>
      <protection/>
    </xf>
    <xf numFmtId="0" fontId="21" fillId="0" borderId="84" xfId="64" applyNumberFormat="1" applyFont="1" applyBorder="1" applyAlignment="1">
      <alignment horizontal="left" vertical="top" wrapText="1"/>
      <protection/>
    </xf>
    <xf numFmtId="0" fontId="20" fillId="0" borderId="28" xfId="64" applyNumberFormat="1" applyFont="1" applyBorder="1" applyAlignment="1">
      <alignment horizontal="center" vertical="top" wrapText="1"/>
      <protection/>
    </xf>
    <xf numFmtId="0" fontId="20" fillId="0" borderId="29" xfId="64" applyNumberFormat="1" applyFont="1" applyBorder="1" applyAlignment="1">
      <alignment horizontal="center" vertical="top" wrapText="1"/>
      <protection/>
    </xf>
    <xf numFmtId="0" fontId="20" fillId="0" borderId="26" xfId="64" applyNumberFormat="1" applyFont="1" applyBorder="1" applyAlignment="1">
      <alignment horizontal="center" vertical="top" wrapText="1"/>
      <protection/>
    </xf>
    <xf numFmtId="0" fontId="20" fillId="0" borderId="31" xfId="64" applyNumberFormat="1" applyFont="1" applyBorder="1" applyAlignment="1">
      <alignment horizontal="center" vertical="top" wrapText="1"/>
      <protection/>
    </xf>
    <xf numFmtId="0" fontId="20" fillId="0" borderId="32" xfId="64" applyNumberFormat="1" applyFont="1" applyBorder="1" applyAlignment="1">
      <alignment horizontal="center" vertical="top" wrapText="1"/>
      <protection/>
    </xf>
    <xf numFmtId="0" fontId="20" fillId="0" borderId="33" xfId="64" applyNumberFormat="1" applyFont="1" applyBorder="1" applyAlignment="1">
      <alignment horizontal="center" vertical="top" wrapText="1"/>
      <protection/>
    </xf>
    <xf numFmtId="0" fontId="20" fillId="0" borderId="0" xfId="64" applyNumberFormat="1" applyFont="1" applyBorder="1" applyAlignment="1">
      <alignment horizontal="center" vertical="center" wrapText="1"/>
      <protection/>
    </xf>
    <xf numFmtId="0" fontId="20" fillId="0" borderId="48" xfId="64" applyNumberFormat="1" applyFont="1" applyBorder="1" applyAlignment="1">
      <alignment vertical="top" wrapText="1"/>
      <protection/>
    </xf>
    <xf numFmtId="0" fontId="20" fillId="0" borderId="0" xfId="64" applyNumberFormat="1" applyFont="1" applyBorder="1" applyAlignment="1">
      <alignment vertical="top" wrapText="1"/>
      <protection/>
    </xf>
    <xf numFmtId="0" fontId="20" fillId="0" borderId="18" xfId="64" applyNumberFormat="1" applyFont="1" applyBorder="1" applyAlignment="1">
      <alignment vertical="top" wrapText="1"/>
      <protection/>
    </xf>
    <xf numFmtId="0" fontId="20" fillId="0" borderId="28" xfId="64" applyNumberFormat="1" applyFont="1" applyBorder="1" applyAlignment="1">
      <alignment horizontal="center" vertical="center"/>
      <protection/>
    </xf>
    <xf numFmtId="0" fontId="20" fillId="0" borderId="29" xfId="64" applyNumberFormat="1" applyFont="1" applyBorder="1" applyAlignment="1">
      <alignment horizontal="center" vertical="center"/>
      <protection/>
    </xf>
    <xf numFmtId="0" fontId="20" fillId="0" borderId="26" xfId="64" applyNumberFormat="1" applyFont="1" applyBorder="1" applyAlignment="1">
      <alignment horizontal="center" vertical="center"/>
      <protection/>
    </xf>
    <xf numFmtId="0" fontId="20" fillId="0" borderId="31" xfId="64" applyNumberFormat="1" applyFont="1" applyBorder="1" applyAlignment="1">
      <alignment horizontal="center" vertical="center"/>
      <protection/>
    </xf>
    <xf numFmtId="0" fontId="20" fillId="0" borderId="32" xfId="64" applyNumberFormat="1" applyFont="1" applyBorder="1" applyAlignment="1">
      <alignment horizontal="center" vertical="center"/>
      <protection/>
    </xf>
    <xf numFmtId="0" fontId="20" fillId="0" borderId="33" xfId="64" applyNumberFormat="1" applyFont="1" applyBorder="1" applyAlignment="1">
      <alignment horizontal="center" vertical="center"/>
      <protection/>
    </xf>
    <xf numFmtId="0" fontId="20" fillId="0" borderId="48" xfId="64" applyNumberFormat="1" applyFont="1" applyBorder="1" applyAlignment="1">
      <alignment horizontal="left" vertical="center" wrapText="1"/>
      <protection/>
    </xf>
    <xf numFmtId="0" fontId="20" fillId="0" borderId="0" xfId="64" applyNumberFormat="1" applyFont="1" applyBorder="1" applyAlignment="1">
      <alignment horizontal="left" vertical="center" wrapText="1"/>
      <protection/>
    </xf>
    <xf numFmtId="0" fontId="20" fillId="0" borderId="18" xfId="64" applyNumberFormat="1" applyFont="1" applyBorder="1" applyAlignment="1">
      <alignment horizontal="left" vertical="center" wrapText="1"/>
      <protection/>
    </xf>
    <xf numFmtId="0" fontId="20" fillId="0" borderId="0" xfId="64" applyNumberFormat="1" applyFont="1" applyBorder="1" applyAlignment="1">
      <alignment horizontal="center" vertical="center"/>
      <protection/>
    </xf>
    <xf numFmtId="0" fontId="20" fillId="0" borderId="91" xfId="64" applyNumberFormat="1" applyFont="1" applyBorder="1" applyAlignment="1">
      <alignment horizontal="center" vertical="top" wrapText="1"/>
      <protection/>
    </xf>
    <xf numFmtId="0" fontId="20" fillId="0" borderId="46" xfId="64" applyNumberFormat="1" applyFont="1" applyBorder="1" applyAlignment="1">
      <alignment horizontal="center" vertical="top" wrapText="1"/>
      <protection/>
    </xf>
    <xf numFmtId="0" fontId="20" fillId="0" borderId="47" xfId="64" applyNumberFormat="1" applyFont="1" applyBorder="1" applyAlignment="1">
      <alignment horizontal="center" vertical="top" wrapText="1"/>
      <protection/>
    </xf>
    <xf numFmtId="0" fontId="20" fillId="0" borderId="48" xfId="64" applyNumberFormat="1" applyFont="1" applyBorder="1" applyAlignment="1">
      <alignment horizontal="center" vertical="top" wrapText="1"/>
      <protection/>
    </xf>
    <xf numFmtId="0" fontId="20" fillId="0" borderId="0" xfId="64" applyNumberFormat="1" applyFont="1" applyBorder="1" applyAlignment="1">
      <alignment horizontal="center" vertical="top" wrapText="1"/>
      <protection/>
    </xf>
    <xf numFmtId="0" fontId="20" fillId="0" borderId="18" xfId="64" applyNumberFormat="1" applyFont="1" applyBorder="1" applyAlignment="1">
      <alignment horizontal="center" vertical="top" wrapText="1"/>
      <protection/>
    </xf>
    <xf numFmtId="0" fontId="0" fillId="0" borderId="0" xfId="64" applyNumberFormat="1" applyFont="1" applyAlignment="1">
      <alignment vertical="center"/>
      <protection/>
    </xf>
    <xf numFmtId="0" fontId="81" fillId="0" borderId="0" xfId="0" applyFont="1" applyAlignment="1">
      <alignment horizontal="left" vertical="center" wrapText="1" indent="1"/>
    </xf>
    <xf numFmtId="0" fontId="81" fillId="0" borderId="0" xfId="0" applyFont="1" applyAlignment="1">
      <alignment horizontal="left" vertical="center" indent="1"/>
    </xf>
    <xf numFmtId="0" fontId="78" fillId="0" borderId="36" xfId="0" applyFont="1" applyBorder="1" applyAlignment="1">
      <alignment horizontal="left" vertical="center" indent="1"/>
    </xf>
    <xf numFmtId="0" fontId="78" fillId="0" borderId="34" xfId="0" applyFont="1" applyBorder="1" applyAlignment="1">
      <alignment horizontal="left" vertical="center" indent="1"/>
    </xf>
    <xf numFmtId="0" fontId="78" fillId="0" borderId="35" xfId="0" applyFont="1" applyBorder="1" applyAlignment="1">
      <alignment horizontal="left" vertical="center" indent="1"/>
    </xf>
    <xf numFmtId="181" fontId="78" fillId="5" borderId="10" xfId="0" applyNumberFormat="1" applyFont="1" applyFill="1" applyBorder="1" applyAlignment="1">
      <alignment horizontal="center" vertical="center"/>
    </xf>
    <xf numFmtId="0" fontId="78" fillId="2" borderId="10" xfId="0" applyFont="1" applyFill="1" applyBorder="1" applyAlignment="1">
      <alignment horizontal="center" vertical="center"/>
    </xf>
    <xf numFmtId="0" fontId="78" fillId="5" borderId="10" xfId="0" applyFont="1" applyFill="1" applyBorder="1" applyAlignment="1">
      <alignment horizontal="center" vertical="center"/>
    </xf>
    <xf numFmtId="0" fontId="78" fillId="2" borderId="28" xfId="0" applyFont="1" applyFill="1" applyBorder="1" applyAlignment="1">
      <alignment horizontal="center" vertical="center"/>
    </xf>
    <xf numFmtId="0" fontId="78" fillId="2" borderId="29" xfId="0" applyFont="1" applyFill="1" applyBorder="1" applyAlignment="1">
      <alignment horizontal="center" vertical="center"/>
    </xf>
    <xf numFmtId="0" fontId="78" fillId="0" borderId="30" xfId="0" applyFont="1" applyBorder="1" applyAlignment="1">
      <alignment horizontal="center" vertical="center"/>
    </xf>
    <xf numFmtId="0" fontId="78" fillId="0" borderId="27" xfId="0" applyFont="1" applyBorder="1" applyAlignment="1">
      <alignment horizontal="center" vertical="center"/>
    </xf>
    <xf numFmtId="0" fontId="82" fillId="0" borderId="30" xfId="0" applyFont="1" applyBorder="1" applyAlignment="1">
      <alignment horizontal="center" vertical="center" wrapText="1"/>
    </xf>
    <xf numFmtId="0" fontId="82" fillId="0" borderId="27" xfId="0" applyFont="1" applyBorder="1" applyAlignment="1">
      <alignment horizontal="center" vertical="center" wrapText="1"/>
    </xf>
    <xf numFmtId="0" fontId="78" fillId="0" borderId="92" xfId="0" applyFont="1" applyBorder="1" applyAlignment="1">
      <alignment horizontal="center" vertical="center"/>
    </xf>
    <xf numFmtId="0" fontId="78" fillId="0" borderId="93" xfId="0" applyFont="1" applyBorder="1" applyAlignment="1">
      <alignment horizontal="center" vertical="center"/>
    </xf>
    <xf numFmtId="0" fontId="78" fillId="0" borderId="94" xfId="0" applyFont="1" applyBorder="1" applyAlignment="1">
      <alignment horizontal="center" vertical="center"/>
    </xf>
    <xf numFmtId="0" fontId="78" fillId="0" borderId="10" xfId="0" applyFont="1" applyBorder="1" applyAlignment="1">
      <alignment horizontal="center" vertical="center"/>
    </xf>
    <xf numFmtId="0" fontId="88"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8" fillId="5" borderId="28" xfId="0" applyFont="1" applyFill="1" applyBorder="1" applyAlignment="1">
      <alignment horizontal="center" vertical="center"/>
    </xf>
    <xf numFmtId="0" fontId="78" fillId="5" borderId="29" xfId="0" applyFont="1" applyFill="1" applyBorder="1" applyAlignment="1">
      <alignment horizontal="center" vertical="center"/>
    </xf>
    <xf numFmtId="0" fontId="79" fillId="0" borderId="36" xfId="0" applyFont="1" applyBorder="1" applyAlignment="1">
      <alignment horizontal="center" vertical="center"/>
    </xf>
    <xf numFmtId="0" fontId="79" fillId="0" borderId="34" xfId="0" applyFont="1" applyBorder="1" applyAlignment="1">
      <alignment horizontal="center" vertical="center"/>
    </xf>
    <xf numFmtId="0" fontId="79" fillId="0" borderId="35" xfId="0" applyFont="1" applyBorder="1" applyAlignment="1">
      <alignment horizontal="center" vertical="center"/>
    </xf>
    <xf numFmtId="0" fontId="78" fillId="0" borderId="21" xfId="0" applyFont="1" applyBorder="1" applyAlignment="1">
      <alignment horizontal="center" vertical="center"/>
    </xf>
    <xf numFmtId="0" fontId="78" fillId="0" borderId="19" xfId="0" applyFont="1" applyBorder="1" applyAlignment="1">
      <alignment horizontal="center" vertical="center"/>
    </xf>
    <xf numFmtId="0" fontId="83" fillId="2" borderId="28" xfId="0" applyFont="1" applyFill="1" applyBorder="1" applyAlignment="1">
      <alignment horizontal="left" vertical="top"/>
    </xf>
    <xf numFmtId="0" fontId="83" fillId="2" borderId="29" xfId="0" applyFont="1" applyFill="1" applyBorder="1" applyAlignment="1">
      <alignment horizontal="left" vertical="top"/>
    </xf>
    <xf numFmtId="0" fontId="83" fillId="2" borderId="26" xfId="0" applyFont="1" applyFill="1" applyBorder="1" applyAlignment="1">
      <alignment horizontal="left" vertical="top"/>
    </xf>
    <xf numFmtId="0" fontId="81" fillId="2" borderId="31" xfId="0" applyFont="1" applyFill="1" applyBorder="1" applyAlignment="1">
      <alignment horizontal="left" vertical="top"/>
    </xf>
    <xf numFmtId="0" fontId="81" fillId="2" borderId="32" xfId="0" applyFont="1" applyFill="1" applyBorder="1" applyAlignment="1">
      <alignment horizontal="left" vertical="top"/>
    </xf>
    <xf numFmtId="0" fontId="81" fillId="2" borderId="33" xfId="0" applyFont="1" applyFill="1" applyBorder="1" applyAlignment="1">
      <alignment horizontal="left" vertical="top"/>
    </xf>
    <xf numFmtId="0" fontId="81" fillId="0" borderId="29" xfId="0" applyFont="1" applyBorder="1" applyAlignment="1">
      <alignment horizontal="left" vertical="center" wrapText="1" indent="1"/>
    </xf>
    <xf numFmtId="0" fontId="78" fillId="0" borderId="39" xfId="0" applyFont="1" applyBorder="1" applyAlignment="1">
      <alignment horizontal="center" vertical="center"/>
    </xf>
    <xf numFmtId="0" fontId="89" fillId="0" borderId="0" xfId="0" applyFont="1" applyAlignment="1">
      <alignment horizontal="left" vertical="center" wrapText="1" indent="1"/>
    </xf>
    <xf numFmtId="0" fontId="89" fillId="0" borderId="0" xfId="0" applyFont="1" applyAlignment="1">
      <alignment horizontal="left" vertical="center" indent="1"/>
    </xf>
    <xf numFmtId="0" fontId="78" fillId="37" borderId="10" xfId="0" applyFont="1" applyFill="1" applyBorder="1" applyAlignment="1">
      <alignment horizontal="center" vertical="center"/>
    </xf>
    <xf numFmtId="10" fontId="78" fillId="5" borderId="28" xfId="42" applyNumberFormat="1" applyFont="1" applyFill="1" applyBorder="1" applyAlignment="1">
      <alignment horizontal="center" vertical="center"/>
    </xf>
    <xf numFmtId="10" fontId="78" fillId="5" borderId="29" xfId="42" applyNumberFormat="1" applyFont="1" applyFill="1" applyBorder="1" applyAlignment="1">
      <alignment horizontal="center" vertical="center"/>
    </xf>
    <xf numFmtId="0" fontId="78" fillId="5" borderId="36" xfId="0" applyFont="1" applyFill="1" applyBorder="1" applyAlignment="1">
      <alignment horizontal="center" vertical="center"/>
    </xf>
    <xf numFmtId="0" fontId="78" fillId="5" borderId="34" xfId="0" applyFont="1" applyFill="1" applyBorder="1" applyAlignment="1">
      <alignment horizontal="center" vertical="center"/>
    </xf>
    <xf numFmtId="0" fontId="78" fillId="5" borderId="35" xfId="0" applyFont="1" applyFill="1" applyBorder="1" applyAlignment="1">
      <alignment horizontal="center" vertical="center"/>
    </xf>
    <xf numFmtId="38" fontId="78" fillId="2" borderId="28" xfId="50" applyFont="1" applyFill="1" applyBorder="1" applyAlignment="1">
      <alignment horizontal="center" vertical="center"/>
    </xf>
    <xf numFmtId="38" fontId="78" fillId="2" borderId="29" xfId="50" applyFont="1" applyFill="1" applyBorder="1" applyAlignment="1">
      <alignment horizontal="center" vertical="center"/>
    </xf>
    <xf numFmtId="0" fontId="14" fillId="0" borderId="10" xfId="0" applyFont="1" applyBorder="1" applyAlignment="1">
      <alignment horizontal="left" vertical="center" indent="1" shrinkToFit="1"/>
    </xf>
    <xf numFmtId="38" fontId="78" fillId="2" borderId="36" xfId="50" applyFont="1" applyFill="1" applyBorder="1" applyAlignment="1">
      <alignment horizontal="center" vertical="center"/>
    </xf>
    <xf numFmtId="38" fontId="78" fillId="2" borderId="34" xfId="50" applyFont="1" applyFill="1" applyBorder="1" applyAlignment="1">
      <alignment horizontal="center" vertical="center"/>
    </xf>
    <xf numFmtId="0" fontId="78" fillId="0" borderId="31" xfId="0" applyFont="1" applyBorder="1" applyAlignment="1">
      <alignment horizontal="left" vertical="center" indent="1"/>
    </xf>
    <xf numFmtId="0" fontId="78" fillId="0" borderId="32" xfId="0" applyFont="1" applyBorder="1" applyAlignment="1">
      <alignment horizontal="left" vertical="center" indent="1"/>
    </xf>
    <xf numFmtId="0" fontId="78" fillId="5" borderId="31" xfId="0" applyFont="1" applyFill="1" applyBorder="1" applyAlignment="1">
      <alignment horizontal="center" vertical="center"/>
    </xf>
    <xf numFmtId="0" fontId="78" fillId="5" borderId="32" xfId="0" applyFont="1" applyFill="1" applyBorder="1" applyAlignment="1">
      <alignment horizontal="center" vertical="center"/>
    </xf>
    <xf numFmtId="0" fontId="78" fillId="5" borderId="33" xfId="0" applyFont="1" applyFill="1" applyBorder="1" applyAlignment="1">
      <alignment horizontal="center" vertical="center"/>
    </xf>
    <xf numFmtId="0" fontId="78" fillId="7" borderId="36" xfId="0" applyFont="1" applyFill="1" applyBorder="1" applyAlignment="1">
      <alignment horizontal="center" vertical="center"/>
    </xf>
    <xf numFmtId="0" fontId="78" fillId="7" borderId="34" xfId="0" applyFont="1" applyFill="1" applyBorder="1" applyAlignment="1">
      <alignment horizontal="center" vertical="center"/>
    </xf>
    <xf numFmtId="0" fontId="78" fillId="7" borderId="35" xfId="0" applyFont="1" applyFill="1" applyBorder="1" applyAlignment="1">
      <alignment horizontal="center" vertical="center"/>
    </xf>
    <xf numFmtId="0" fontId="78" fillId="0" borderId="36" xfId="0" applyFont="1" applyBorder="1" applyAlignment="1">
      <alignment horizontal="center" vertical="center"/>
    </xf>
    <xf numFmtId="0" fontId="78" fillId="0" borderId="34" xfId="0" applyFont="1" applyBorder="1" applyAlignment="1">
      <alignment horizontal="center" vertical="center"/>
    </xf>
    <xf numFmtId="0" fontId="78" fillId="0" borderId="35" xfId="0" applyFont="1" applyBorder="1" applyAlignment="1">
      <alignment horizontal="center" vertical="center"/>
    </xf>
    <xf numFmtId="0" fontId="81" fillId="0" borderId="0" xfId="0" applyFont="1" applyAlignment="1">
      <alignment horizontal="left" vertical="center" wrapText="1"/>
    </xf>
    <xf numFmtId="0" fontId="78" fillId="2" borderId="34" xfId="0" applyFont="1" applyFill="1" applyBorder="1" applyAlignment="1">
      <alignment horizontal="center" vertical="center"/>
    </xf>
    <xf numFmtId="0" fontId="78" fillId="2" borderId="36" xfId="0" applyFont="1" applyFill="1" applyBorder="1" applyAlignment="1">
      <alignment horizontal="center" vertical="center"/>
    </xf>
    <xf numFmtId="0" fontId="78" fillId="2" borderId="35" xfId="0" applyFont="1" applyFill="1" applyBorder="1" applyAlignment="1">
      <alignment horizontal="center" vertical="center"/>
    </xf>
    <xf numFmtId="0" fontId="90" fillId="0" borderId="0" xfId="0" applyFont="1" applyAlignment="1">
      <alignment horizontal="center" vertical="center"/>
    </xf>
    <xf numFmtId="0" fontId="78" fillId="0" borderId="28" xfId="0" applyFont="1" applyBorder="1" applyAlignment="1">
      <alignment horizontal="left" vertical="center" wrapText="1"/>
    </xf>
    <xf numFmtId="0" fontId="78" fillId="0" borderId="29" xfId="0" applyFont="1" applyBorder="1" applyAlignment="1">
      <alignment horizontal="left" vertical="center"/>
    </xf>
    <xf numFmtId="0" fontId="78" fillId="0" borderId="26" xfId="0" applyFont="1" applyBorder="1" applyAlignment="1">
      <alignment horizontal="left" vertical="center"/>
    </xf>
    <xf numFmtId="0" fontId="78" fillId="0" borderId="30" xfId="0" applyFont="1" applyBorder="1" applyAlignment="1">
      <alignment horizontal="left" vertical="center" wrapText="1"/>
    </xf>
    <xf numFmtId="0" fontId="78" fillId="0" borderId="0" xfId="0" applyFont="1" applyAlignment="1">
      <alignment horizontal="left" vertical="center"/>
    </xf>
    <xf numFmtId="0" fontId="78" fillId="0" borderId="27" xfId="0" applyFont="1" applyBorder="1" applyAlignment="1">
      <alignment horizontal="left" vertical="center"/>
    </xf>
    <xf numFmtId="0" fontId="78" fillId="0" borderId="30" xfId="0" applyFont="1" applyBorder="1" applyAlignment="1">
      <alignment horizontal="left" vertical="center"/>
    </xf>
    <xf numFmtId="0" fontId="78" fillId="0" borderId="31" xfId="0" applyFont="1" applyBorder="1" applyAlignment="1">
      <alignment horizontal="left" vertical="center"/>
    </xf>
    <xf numFmtId="0" fontId="78" fillId="0" borderId="32" xfId="0" applyFont="1" applyBorder="1" applyAlignment="1">
      <alignment horizontal="left" vertical="center"/>
    </xf>
    <xf numFmtId="0" fontId="78" fillId="0" borderId="33" xfId="0" applyFont="1" applyBorder="1" applyAlignment="1">
      <alignment horizontal="left" vertical="center"/>
    </xf>
    <xf numFmtId="0" fontId="78" fillId="2" borderId="10" xfId="0" applyFont="1" applyFill="1" applyBorder="1" applyAlignment="1">
      <alignment horizontal="left" vertical="center" indent="1"/>
    </xf>
    <xf numFmtId="0" fontId="78" fillId="2" borderId="21" xfId="0" applyFont="1" applyFill="1" applyBorder="1" applyAlignment="1">
      <alignment horizontal="left" vertical="center" indent="1"/>
    </xf>
    <xf numFmtId="0" fontId="0" fillId="0" borderId="0" xfId="66" applyFont="1" applyAlignment="1">
      <alignment horizontal="left" vertical="top" wrapText="1"/>
      <protection/>
    </xf>
    <xf numFmtId="0" fontId="0" fillId="0" borderId="0" xfId="66" applyAlignment="1">
      <alignment horizontal="left" vertical="top" wrapText="1"/>
      <protection/>
    </xf>
    <xf numFmtId="0" fontId="0" fillId="0" borderId="36" xfId="66" applyBorder="1" applyAlignment="1">
      <alignment horizontal="center" vertical="top" wrapText="1"/>
      <protection/>
    </xf>
    <xf numFmtId="0" fontId="0" fillId="0" borderId="35" xfId="66" applyBorder="1" applyAlignment="1">
      <alignment horizontal="center" vertical="top" wrapText="1"/>
      <protection/>
    </xf>
    <xf numFmtId="0" fontId="0" fillId="0" borderId="36" xfId="66" applyBorder="1" applyAlignment="1">
      <alignment horizontal="center" vertical="top" shrinkToFit="1"/>
      <protection/>
    </xf>
    <xf numFmtId="0" fontId="0" fillId="0" borderId="35" xfId="66" applyBorder="1" applyAlignment="1">
      <alignment horizontal="center" vertical="top" shrinkToFit="1"/>
      <protection/>
    </xf>
    <xf numFmtId="0" fontId="6" fillId="0" borderId="95" xfId="66" applyFont="1" applyBorder="1" applyAlignment="1">
      <alignment horizontal="center" vertical="top" wrapText="1"/>
      <protection/>
    </xf>
    <xf numFmtId="0" fontId="6" fillId="0" borderId="17" xfId="66" applyFont="1" applyBorder="1" applyAlignment="1">
      <alignment horizontal="center" vertical="top" wrapText="1"/>
      <protection/>
    </xf>
    <xf numFmtId="38" fontId="0" fillId="2" borderId="36" xfId="50" applyFont="1" applyFill="1" applyBorder="1" applyAlignment="1" applyProtection="1">
      <alignment horizontal="center" vertical="center" wrapText="1"/>
      <protection/>
    </xf>
    <xf numFmtId="38" fontId="0" fillId="2" borderId="35" xfId="50" applyFont="1" applyFill="1" applyBorder="1" applyAlignment="1" applyProtection="1">
      <alignment horizontal="center" vertical="center" wrapText="1"/>
      <protection/>
    </xf>
    <xf numFmtId="38" fontId="0" fillId="5" borderId="85" xfId="50" applyFont="1" applyFill="1" applyBorder="1" applyAlignment="1" applyProtection="1">
      <alignment horizontal="center" vertical="center" wrapText="1"/>
      <protection/>
    </xf>
    <xf numFmtId="38" fontId="0" fillId="5" borderId="96" xfId="50" applyFont="1" applyFill="1" applyBorder="1" applyAlignment="1" applyProtection="1">
      <alignment horizontal="center" vertical="center" wrapText="1"/>
      <protection/>
    </xf>
    <xf numFmtId="0" fontId="6" fillId="33" borderId="34" xfId="66" applyFont="1" applyFill="1" applyBorder="1" applyAlignment="1">
      <alignment horizontal="center"/>
      <protection/>
    </xf>
    <xf numFmtId="0" fontId="6" fillId="33" borderId="36" xfId="66" applyFont="1" applyFill="1" applyBorder="1" applyAlignment="1">
      <alignment horizontal="center" wrapText="1"/>
      <protection/>
    </xf>
    <xf numFmtId="0" fontId="6" fillId="33" borderId="34" xfId="66" applyFont="1" applyFill="1" applyBorder="1" applyAlignment="1">
      <alignment horizontal="center" wrapText="1"/>
      <protection/>
    </xf>
    <xf numFmtId="0" fontId="6" fillId="33" borderId="35" xfId="66" applyFont="1" applyFill="1" applyBorder="1" applyAlignment="1">
      <alignment horizontal="center" wrapText="1"/>
      <protection/>
    </xf>
    <xf numFmtId="0" fontId="6" fillId="33" borderId="29" xfId="66" applyFont="1" applyFill="1" applyBorder="1" applyAlignment="1">
      <alignment horizontal="center"/>
      <protection/>
    </xf>
    <xf numFmtId="0" fontId="0" fillId="0" borderId="36" xfId="66" applyBorder="1" applyAlignment="1">
      <alignment horizontal="left" vertical="top" wrapText="1"/>
      <protection/>
    </xf>
    <xf numFmtId="0" fontId="0" fillId="0" borderId="34" xfId="66" applyBorder="1" applyAlignment="1">
      <alignment horizontal="left" vertical="top" wrapText="1"/>
      <protection/>
    </xf>
    <xf numFmtId="0" fontId="0" fillId="0" borderId="35" xfId="66" applyBorder="1" applyAlignment="1">
      <alignment horizontal="left" vertical="top" wrapText="1"/>
      <protection/>
    </xf>
    <xf numFmtId="0" fontId="0" fillId="0" borderId="30" xfId="66" applyBorder="1" applyAlignment="1">
      <alignment horizontal="left" vertical="top" wrapText="1"/>
      <protection/>
    </xf>
    <xf numFmtId="0" fontId="0" fillId="0" borderId="27" xfId="66" applyBorder="1" applyAlignment="1">
      <alignment horizontal="left" vertical="top" wrapText="1"/>
      <protection/>
    </xf>
    <xf numFmtId="0" fontId="0" fillId="0" borderId="31" xfId="66" applyBorder="1" applyAlignment="1">
      <alignment horizontal="left" vertical="top" wrapText="1"/>
      <protection/>
    </xf>
    <xf numFmtId="0" fontId="0" fillId="0" borderId="32" xfId="66" applyBorder="1" applyAlignment="1">
      <alignment horizontal="left" vertical="top" wrapText="1"/>
      <protection/>
    </xf>
    <xf numFmtId="0" fontId="0" fillId="0" borderId="33" xfId="66" applyBorder="1" applyAlignment="1">
      <alignment horizontal="left" vertical="top" wrapText="1"/>
      <protection/>
    </xf>
    <xf numFmtId="42" fontId="7" fillId="0" borderId="97" xfId="66" applyNumberFormat="1" applyFont="1" applyBorder="1" applyAlignment="1">
      <alignment horizontal="center" vertical="center" wrapText="1"/>
      <protection/>
    </xf>
    <xf numFmtId="42" fontId="7" fillId="0" borderId="98" xfId="66" applyNumberFormat="1" applyFont="1" applyBorder="1" applyAlignment="1">
      <alignment horizontal="center" vertical="center" wrapText="1"/>
      <protection/>
    </xf>
    <xf numFmtId="42" fontId="7" fillId="0" borderId="12" xfId="66" applyNumberFormat="1" applyFont="1" applyBorder="1" applyAlignment="1">
      <alignment horizontal="center" vertical="center" wrapText="1"/>
      <protection/>
    </xf>
    <xf numFmtId="42" fontId="7" fillId="0" borderId="99" xfId="66" applyNumberFormat="1" applyFont="1" applyBorder="1" applyAlignment="1">
      <alignment horizontal="center" vertical="center" wrapText="1"/>
      <protection/>
    </xf>
    <xf numFmtId="0" fontId="91" fillId="0" borderId="33" xfId="67" applyFont="1" applyBorder="1" applyAlignment="1">
      <alignment horizontal="left" vertical="top" wrapText="1"/>
      <protection/>
    </xf>
    <xf numFmtId="0" fontId="91" fillId="0" borderId="19" xfId="67" applyFont="1" applyBorder="1" applyAlignment="1">
      <alignment horizontal="left" vertical="top" wrapText="1"/>
      <protection/>
    </xf>
    <xf numFmtId="0" fontId="6" fillId="0" borderId="21" xfId="66" applyFont="1" applyBorder="1" applyAlignment="1">
      <alignment horizontal="center" vertical="center" wrapText="1" readingOrder="1"/>
      <protection/>
    </xf>
    <xf numFmtId="0" fontId="6" fillId="0" borderId="37" xfId="66" applyFont="1" applyBorder="1" applyAlignment="1">
      <alignment horizontal="center" vertical="center" wrapText="1" readingOrder="1"/>
      <protection/>
    </xf>
    <xf numFmtId="0" fontId="6" fillId="0" borderId="37" xfId="66" applyFont="1" applyBorder="1" applyAlignment="1">
      <alignment horizontal="center" vertical="center" readingOrder="1"/>
      <protection/>
    </xf>
    <xf numFmtId="0" fontId="6" fillId="0" borderId="19" xfId="66" applyFont="1" applyBorder="1" applyAlignment="1">
      <alignment horizontal="center" vertical="center" readingOrder="1"/>
      <protection/>
    </xf>
    <xf numFmtId="0" fontId="7" fillId="0" borderId="100" xfId="66" applyFont="1" applyBorder="1" applyAlignment="1">
      <alignment horizontal="center" vertical="center" shrinkToFit="1"/>
      <protection/>
    </xf>
    <xf numFmtId="0" fontId="7" fillId="0" borderId="101" xfId="66" applyFont="1" applyBorder="1" applyAlignment="1">
      <alignment horizontal="center" vertical="center" shrinkToFit="1"/>
      <protection/>
    </xf>
    <xf numFmtId="0" fontId="7" fillId="0" borderId="102" xfId="66" applyFont="1" applyBorder="1" applyAlignment="1">
      <alignment horizontal="center" vertical="center" shrinkToFit="1"/>
      <protection/>
    </xf>
    <xf numFmtId="0" fontId="6" fillId="0" borderId="103" xfId="66" applyFont="1" applyBorder="1" applyAlignment="1">
      <alignment horizontal="left" vertical="center"/>
      <protection/>
    </xf>
    <xf numFmtId="0" fontId="6" fillId="0" borderId="104" xfId="66" applyFont="1" applyBorder="1" applyAlignment="1">
      <alignment horizontal="left" vertical="center"/>
      <protection/>
    </xf>
    <xf numFmtId="0" fontId="8" fillId="0" borderId="105" xfId="66" applyFont="1" applyBorder="1" applyAlignment="1">
      <alignment horizontal="left" vertical="center" wrapText="1" shrinkToFit="1"/>
      <protection/>
    </xf>
    <xf numFmtId="0" fontId="8" fillId="0" borderId="43" xfId="66" applyFont="1" applyBorder="1" applyAlignment="1">
      <alignment horizontal="left" vertical="center" wrapText="1" shrinkToFit="1"/>
      <protection/>
    </xf>
    <xf numFmtId="0" fontId="8" fillId="0" borderId="106" xfId="66" applyFont="1" applyBorder="1" applyAlignment="1">
      <alignment horizontal="left" vertical="center" wrapText="1" shrinkToFit="1"/>
      <protection/>
    </xf>
    <xf numFmtId="0" fontId="8" fillId="0" borderId="107" xfId="66" applyFont="1" applyBorder="1" applyAlignment="1">
      <alignment horizontal="left" vertical="center" wrapText="1" shrinkToFit="1"/>
      <protection/>
    </xf>
    <xf numFmtId="0" fontId="8" fillId="0" borderId="108" xfId="66" applyFont="1" applyBorder="1" applyAlignment="1">
      <alignment horizontal="left" vertical="center" wrapText="1"/>
      <protection/>
    </xf>
    <xf numFmtId="0" fontId="8" fillId="0" borderId="33" xfId="66" applyFont="1" applyBorder="1" applyAlignment="1">
      <alignment horizontal="left" vertical="center" wrapText="1"/>
      <protection/>
    </xf>
    <xf numFmtId="0" fontId="15" fillId="0" borderId="0" xfId="66" applyFont="1" applyAlignment="1">
      <alignment horizontal="center" vertical="center"/>
      <protection/>
    </xf>
    <xf numFmtId="0" fontId="84" fillId="0" borderId="0" xfId="65" applyFont="1" applyAlignment="1">
      <alignment horizontal="left" vertical="center" wrapText="1"/>
      <protection/>
    </xf>
    <xf numFmtId="0" fontId="6" fillId="33" borderId="21" xfId="66" applyFont="1" applyFill="1" applyBorder="1" applyAlignment="1">
      <alignment horizontal="center" vertical="center" shrinkToFit="1"/>
      <protection/>
    </xf>
    <xf numFmtId="0" fontId="86" fillId="33" borderId="19" xfId="67" applyFont="1" applyFill="1" applyBorder="1" applyAlignment="1">
      <alignment vertical="center" shrinkToFit="1"/>
      <protection/>
    </xf>
    <xf numFmtId="183" fontId="6" fillId="5" borderId="36" xfId="66" applyNumberFormat="1" applyFont="1" applyFill="1" applyBorder="1" applyAlignment="1">
      <alignment horizontal="center"/>
      <protection/>
    </xf>
    <xf numFmtId="183" fontId="6" fillId="5" borderId="34" xfId="66" applyNumberFormat="1" applyFont="1" applyFill="1" applyBorder="1" applyAlignment="1">
      <alignment horizontal="center"/>
      <protection/>
    </xf>
    <xf numFmtId="183" fontId="6" fillId="5" borderId="35" xfId="66" applyNumberFormat="1" applyFont="1" applyFill="1" applyBorder="1" applyAlignment="1">
      <alignment horizontal="center"/>
      <protection/>
    </xf>
    <xf numFmtId="0" fontId="6" fillId="33" borderId="21" xfId="66" applyFont="1" applyFill="1" applyBorder="1" applyAlignment="1">
      <alignment horizontal="center" vertical="center" wrapText="1"/>
      <protection/>
    </xf>
    <xf numFmtId="0" fontId="6" fillId="33" borderId="19" xfId="66" applyFont="1" applyFill="1" applyBorder="1" applyAlignment="1">
      <alignment horizontal="center" vertical="center" wrapText="1"/>
      <protection/>
    </xf>
    <xf numFmtId="0" fontId="8" fillId="0" borderId="109" xfId="66" applyFont="1" applyBorder="1" applyAlignment="1">
      <alignment horizontal="left" vertical="center" wrapText="1"/>
      <protection/>
    </xf>
    <xf numFmtId="0" fontId="8" fillId="0" borderId="110" xfId="66" applyFont="1" applyBorder="1" applyAlignment="1">
      <alignment horizontal="left" vertical="center" wrapText="1"/>
      <protection/>
    </xf>
    <xf numFmtId="0" fontId="8" fillId="0" borderId="104" xfId="66" applyFont="1" applyBorder="1" applyAlignment="1">
      <alignment horizontal="left" vertical="center" wrapText="1"/>
      <protection/>
    </xf>
    <xf numFmtId="0" fontId="8" fillId="0" borderId="111" xfId="66" applyFont="1" applyBorder="1" applyAlignment="1">
      <alignment horizontal="left" vertical="center" wrapText="1"/>
      <protection/>
    </xf>
    <xf numFmtId="0" fontId="8" fillId="0" borderId="42" xfId="66" applyFont="1" applyBorder="1" applyAlignment="1">
      <alignment horizontal="left" vertical="center" wrapText="1"/>
      <protection/>
    </xf>
    <xf numFmtId="0" fontId="8" fillId="0" borderId="43" xfId="66" applyFont="1" applyBorder="1" applyAlignment="1">
      <alignment horizontal="left" vertical="center" wrapText="1"/>
      <protection/>
    </xf>
    <xf numFmtId="0" fontId="8" fillId="0" borderId="112" xfId="66" applyFont="1" applyBorder="1" applyAlignment="1">
      <alignment horizontal="left" vertical="center" wrapText="1"/>
      <protection/>
    </xf>
    <xf numFmtId="0" fontId="8" fillId="0" borderId="113" xfId="66" applyFont="1" applyBorder="1" applyAlignment="1">
      <alignment horizontal="left" vertical="center" wrapText="1"/>
      <protection/>
    </xf>
    <xf numFmtId="0" fontId="8" fillId="0" borderId="107" xfId="66" applyFont="1" applyBorder="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6" xfId="64"/>
    <cellStyle name="標準 2" xfId="65"/>
    <cellStyle name="標準 2 2" xfId="66"/>
    <cellStyle name="標準 3" xfId="67"/>
    <cellStyle name="標準 3 2 2" xfId="68"/>
    <cellStyle name="Followed Hyperlink" xfId="69"/>
    <cellStyle name="良い" xfId="70"/>
  </cellStyles>
  <dxfs count="2">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8</xdr:row>
      <xdr:rowOff>9525</xdr:rowOff>
    </xdr:from>
    <xdr:to>
      <xdr:col>0</xdr:col>
      <xdr:colOff>361950</xdr:colOff>
      <xdr:row>8</xdr:row>
      <xdr:rowOff>9525</xdr:rowOff>
    </xdr:to>
    <xdr:sp>
      <xdr:nvSpPr>
        <xdr:cNvPr id="1" name="Text Box 4"/>
        <xdr:cNvSpPr txBox="1">
          <a:spLocks noChangeArrowheads="1"/>
        </xdr:cNvSpPr>
      </xdr:nvSpPr>
      <xdr:spPr>
        <a:xfrm>
          <a:off x="2266950" y="32670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2266950</xdr:colOff>
      <xdr:row>8</xdr:row>
      <xdr:rowOff>9525</xdr:rowOff>
    </xdr:from>
    <xdr:to>
      <xdr:col>0</xdr:col>
      <xdr:colOff>352425</xdr:colOff>
      <xdr:row>8</xdr:row>
      <xdr:rowOff>9525</xdr:rowOff>
    </xdr:to>
    <xdr:sp>
      <xdr:nvSpPr>
        <xdr:cNvPr id="2" name="Text Box 6"/>
        <xdr:cNvSpPr txBox="1">
          <a:spLocks noChangeArrowheads="1"/>
        </xdr:cNvSpPr>
      </xdr:nvSpPr>
      <xdr:spPr>
        <a:xfrm>
          <a:off x="2266950" y="32670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2266950</xdr:colOff>
      <xdr:row>9</xdr:row>
      <xdr:rowOff>9525</xdr:rowOff>
    </xdr:from>
    <xdr:to>
      <xdr:col>0</xdr:col>
      <xdr:colOff>361950</xdr:colOff>
      <xdr:row>9</xdr:row>
      <xdr:rowOff>9525</xdr:rowOff>
    </xdr:to>
    <xdr:sp>
      <xdr:nvSpPr>
        <xdr:cNvPr id="3" name="Text Box 4"/>
        <xdr:cNvSpPr txBox="1">
          <a:spLocks noChangeArrowheads="1"/>
        </xdr:cNvSpPr>
      </xdr:nvSpPr>
      <xdr:spPr>
        <a:xfrm>
          <a:off x="2266950" y="378142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2266950</xdr:colOff>
      <xdr:row>9</xdr:row>
      <xdr:rowOff>9525</xdr:rowOff>
    </xdr:from>
    <xdr:to>
      <xdr:col>0</xdr:col>
      <xdr:colOff>352425</xdr:colOff>
      <xdr:row>9</xdr:row>
      <xdr:rowOff>9525</xdr:rowOff>
    </xdr:to>
    <xdr:sp>
      <xdr:nvSpPr>
        <xdr:cNvPr id="4" name="Text Box 6"/>
        <xdr:cNvSpPr txBox="1">
          <a:spLocks noChangeArrowheads="1"/>
        </xdr:cNvSpPr>
      </xdr:nvSpPr>
      <xdr:spPr>
        <a:xfrm>
          <a:off x="2266950" y="378142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2266950</xdr:colOff>
      <xdr:row>12</xdr:row>
      <xdr:rowOff>0</xdr:rowOff>
    </xdr:from>
    <xdr:to>
      <xdr:col>0</xdr:col>
      <xdr:colOff>361950</xdr:colOff>
      <xdr:row>12</xdr:row>
      <xdr:rowOff>0</xdr:rowOff>
    </xdr:to>
    <xdr:sp>
      <xdr:nvSpPr>
        <xdr:cNvPr id="5" name="Text Box 3"/>
        <xdr:cNvSpPr txBox="1">
          <a:spLocks noChangeArrowheads="1"/>
        </xdr:cNvSpPr>
      </xdr:nvSpPr>
      <xdr:spPr>
        <a:xfrm>
          <a:off x="2266950" y="49911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2266950</xdr:colOff>
      <xdr:row>12</xdr:row>
      <xdr:rowOff>0</xdr:rowOff>
    </xdr:from>
    <xdr:to>
      <xdr:col>0</xdr:col>
      <xdr:colOff>352425</xdr:colOff>
      <xdr:row>12</xdr:row>
      <xdr:rowOff>0</xdr:rowOff>
    </xdr:to>
    <xdr:sp>
      <xdr:nvSpPr>
        <xdr:cNvPr id="6" name="Text Box 5"/>
        <xdr:cNvSpPr txBox="1">
          <a:spLocks noChangeArrowheads="1"/>
        </xdr:cNvSpPr>
      </xdr:nvSpPr>
      <xdr:spPr>
        <a:xfrm>
          <a:off x="2266950" y="49911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C24"/>
  <sheetViews>
    <sheetView tabSelected="1" view="pageBreakPreview" zoomScaleSheetLayoutView="100" zoomScalePageLayoutView="0" workbookViewId="0" topLeftCell="A1">
      <selection activeCell="C4" sqref="C4"/>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264" t="s">
        <v>34</v>
      </c>
      <c r="B1" s="264"/>
      <c r="C1" s="264"/>
    </row>
    <row r="2" spans="1:3" ht="79.5" customHeight="1">
      <c r="A2" s="265" t="s">
        <v>35</v>
      </c>
      <c r="B2" s="265"/>
      <c r="C2" s="265"/>
    </row>
    <row r="3" spans="1:3" ht="22.5" customHeight="1" thickBot="1">
      <c r="A3" s="33" t="s">
        <v>2</v>
      </c>
      <c r="B3" s="33" t="s">
        <v>6</v>
      </c>
      <c r="C3" s="33" t="s">
        <v>8</v>
      </c>
    </row>
    <row r="4" spans="1:3" ht="54.75" thickTop="1">
      <c r="A4" s="31" t="s">
        <v>36</v>
      </c>
      <c r="B4" s="261" t="s">
        <v>37</v>
      </c>
      <c r="C4" s="32" t="s">
        <v>430</v>
      </c>
    </row>
    <row r="5" spans="1:3" ht="15" customHeight="1">
      <c r="A5" s="4" t="s">
        <v>16</v>
      </c>
      <c r="B5" s="262" t="s">
        <v>7</v>
      </c>
      <c r="C5" s="3"/>
    </row>
    <row r="6" spans="1:3" ht="15" customHeight="1">
      <c r="A6" s="4" t="s">
        <v>1</v>
      </c>
      <c r="B6" s="262" t="s">
        <v>27</v>
      </c>
      <c r="C6" s="3"/>
    </row>
    <row r="7" spans="1:3" s="1" customFormat="1" ht="15" customHeight="1">
      <c r="A7" s="4" t="s">
        <v>14</v>
      </c>
      <c r="B7" s="262" t="s">
        <v>28</v>
      </c>
      <c r="C7" s="3"/>
    </row>
    <row r="8" spans="1:3" s="1" customFormat="1" ht="40.5">
      <c r="A8" s="4" t="s">
        <v>18</v>
      </c>
      <c r="B8" s="262" t="s">
        <v>26</v>
      </c>
      <c r="C8" s="3"/>
    </row>
    <row r="9" spans="1:3" s="1" customFormat="1" ht="40.5">
      <c r="A9" s="4" t="s">
        <v>3</v>
      </c>
      <c r="B9" s="262" t="s">
        <v>29</v>
      </c>
      <c r="C9" s="3"/>
    </row>
    <row r="10" spans="1:3" s="1" customFormat="1" ht="40.5">
      <c r="A10" s="4" t="s">
        <v>15</v>
      </c>
      <c r="B10" s="262" t="s">
        <v>30</v>
      </c>
      <c r="C10" s="3"/>
    </row>
    <row r="11" spans="1:3" s="1" customFormat="1" ht="40.5">
      <c r="A11" s="4" t="s">
        <v>4</v>
      </c>
      <c r="B11" s="262" t="s">
        <v>9</v>
      </c>
      <c r="C11" s="3"/>
    </row>
    <row r="12" spans="1:3" s="1" customFormat="1" ht="15" customHeight="1">
      <c r="A12" s="5" t="s">
        <v>10</v>
      </c>
      <c r="B12" s="262" t="s">
        <v>7</v>
      </c>
      <c r="C12" s="3"/>
    </row>
    <row r="13" spans="1:3" s="1" customFormat="1" ht="67.5">
      <c r="A13" s="4" t="s">
        <v>19</v>
      </c>
      <c r="B13" s="262" t="s">
        <v>31</v>
      </c>
      <c r="C13" s="3"/>
    </row>
    <row r="14" spans="1:3" s="1" customFormat="1" ht="54">
      <c r="A14" s="4" t="s">
        <v>11</v>
      </c>
      <c r="B14" s="262" t="s">
        <v>32</v>
      </c>
      <c r="C14" s="3"/>
    </row>
    <row r="15" spans="1:3" s="1" customFormat="1" ht="15" customHeight="1">
      <c r="A15" s="4" t="s">
        <v>0</v>
      </c>
      <c r="B15" s="262" t="s">
        <v>7</v>
      </c>
      <c r="C15" s="3"/>
    </row>
    <row r="16" spans="1:3" s="1" customFormat="1" ht="81">
      <c r="A16" s="4" t="s">
        <v>33</v>
      </c>
      <c r="B16" s="262" t="s">
        <v>24</v>
      </c>
      <c r="C16" s="3"/>
    </row>
    <row r="17" spans="1:3" s="1" customFormat="1" ht="54">
      <c r="A17" s="4" t="s">
        <v>5</v>
      </c>
      <c r="B17" s="262" t="s">
        <v>25</v>
      </c>
      <c r="C17" s="3"/>
    </row>
    <row r="18" spans="1:3" s="1" customFormat="1" ht="67.5">
      <c r="A18" s="4" t="s">
        <v>12</v>
      </c>
      <c r="B18" s="262" t="s">
        <v>303</v>
      </c>
      <c r="C18" s="3"/>
    </row>
    <row r="19" spans="1:3" s="1" customFormat="1" ht="15" customHeight="1">
      <c r="A19" s="4" t="s">
        <v>20</v>
      </c>
      <c r="B19" s="262" t="s">
        <v>7</v>
      </c>
      <c r="C19" s="3"/>
    </row>
    <row r="20" spans="1:3" ht="15" customHeight="1">
      <c r="A20" s="4" t="s">
        <v>21</v>
      </c>
      <c r="B20" s="263" t="s">
        <v>38</v>
      </c>
      <c r="C20" s="3"/>
    </row>
    <row r="21" spans="1:3" ht="67.5">
      <c r="A21" s="4" t="s">
        <v>13</v>
      </c>
      <c r="B21" s="262" t="s">
        <v>39</v>
      </c>
      <c r="C21" s="3"/>
    </row>
    <row r="22" spans="1:3" ht="27">
      <c r="A22" s="4" t="s">
        <v>22</v>
      </c>
      <c r="B22" s="262" t="s">
        <v>7</v>
      </c>
      <c r="C22" s="3"/>
    </row>
    <row r="23" spans="1:3" ht="27">
      <c r="A23" s="4" t="s">
        <v>23</v>
      </c>
      <c r="B23" s="262" t="s">
        <v>7</v>
      </c>
      <c r="C23" s="3"/>
    </row>
    <row r="24" spans="1:3" ht="27">
      <c r="A24" s="4" t="s">
        <v>17</v>
      </c>
      <c r="B24" s="262" t="s">
        <v>7</v>
      </c>
      <c r="C24"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fitToHeight="0" fitToWidth="1" horizontalDpi="600" verticalDpi="600" orientation="portrait" paperSize="9" scale="84" r:id="rId2"/>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dimension ref="A1:W33"/>
  <sheetViews>
    <sheetView view="pageBreakPreview" zoomScale="90" zoomScaleSheetLayoutView="90" zoomScalePageLayoutView="0" workbookViewId="0" topLeftCell="B22">
      <selection activeCell="B31" sqref="B31"/>
    </sheetView>
  </sheetViews>
  <sheetFormatPr defaultColWidth="10.00390625" defaultRowHeight="13.5"/>
  <cols>
    <col min="1" max="1" width="5.50390625" style="93" customWidth="1"/>
    <col min="2" max="18" width="10.00390625" style="93" customWidth="1"/>
    <col min="19" max="19" width="11.875" style="93" customWidth="1"/>
    <col min="20" max="21" width="5.50390625" style="93" customWidth="1"/>
    <col min="22" max="16384" width="10.00390625" style="93" customWidth="1"/>
  </cols>
  <sheetData>
    <row r="1" spans="1:21" ht="14.25">
      <c r="A1" s="93" t="s">
        <v>250</v>
      </c>
      <c r="B1" s="94"/>
      <c r="C1" s="94"/>
      <c r="D1" s="95"/>
      <c r="E1" s="94"/>
      <c r="F1" s="94"/>
      <c r="G1" s="94"/>
      <c r="H1" s="96"/>
      <c r="I1" s="96"/>
      <c r="J1" s="96"/>
      <c r="K1" s="96"/>
      <c r="L1" s="96"/>
      <c r="M1" s="96"/>
      <c r="N1" s="96"/>
      <c r="O1" s="96"/>
      <c r="P1" s="96"/>
      <c r="Q1" s="96"/>
      <c r="R1" s="96"/>
      <c r="S1" s="96"/>
      <c r="T1" s="96"/>
      <c r="U1" s="96"/>
    </row>
    <row r="2" spans="1:21" ht="27.75" customHeight="1">
      <c r="A2" s="740" t="s">
        <v>251</v>
      </c>
      <c r="B2" s="740"/>
      <c r="C2" s="740"/>
      <c r="D2" s="740"/>
      <c r="E2" s="740"/>
      <c r="F2" s="740"/>
      <c r="G2" s="740"/>
      <c r="H2" s="740"/>
      <c r="I2" s="740"/>
      <c r="J2" s="740"/>
      <c r="K2" s="740"/>
      <c r="L2" s="740"/>
      <c r="M2" s="740"/>
      <c r="N2" s="740"/>
      <c r="O2" s="740"/>
      <c r="P2" s="740"/>
      <c r="Q2" s="740"/>
      <c r="R2" s="740"/>
      <c r="S2" s="740"/>
      <c r="T2" s="740"/>
      <c r="U2" s="97"/>
    </row>
    <row r="3" spans="2:21" ht="5.25" customHeight="1">
      <c r="B3" s="98"/>
      <c r="C3" s="98"/>
      <c r="D3" s="98"/>
      <c r="E3" s="98"/>
      <c r="F3" s="98"/>
      <c r="G3" s="98"/>
      <c r="H3" s="98"/>
      <c r="I3" s="98"/>
      <c r="J3" s="98"/>
      <c r="K3" s="98"/>
      <c r="L3" s="98"/>
      <c r="M3" s="98"/>
      <c r="N3" s="98"/>
      <c r="O3" s="98"/>
      <c r="P3" s="98"/>
      <c r="Q3" s="98"/>
      <c r="R3" s="98"/>
      <c r="S3" s="96"/>
      <c r="T3" s="98"/>
      <c r="U3" s="98"/>
    </row>
    <row r="4" spans="2:21" ht="78" customHeight="1">
      <c r="B4" s="741" t="s">
        <v>425</v>
      </c>
      <c r="C4" s="741"/>
      <c r="D4" s="741"/>
      <c r="E4" s="741"/>
      <c r="F4" s="741"/>
      <c r="G4" s="741"/>
      <c r="H4" s="741"/>
      <c r="I4" s="741"/>
      <c r="J4" s="741"/>
      <c r="K4" s="741"/>
      <c r="L4" s="741"/>
      <c r="M4" s="741"/>
      <c r="N4" s="741"/>
      <c r="O4" s="741"/>
      <c r="P4" s="741"/>
      <c r="Q4" s="741"/>
      <c r="R4" s="741"/>
      <c r="S4" s="741"/>
      <c r="T4" s="99"/>
      <c r="U4" s="99"/>
    </row>
    <row r="5" spans="11:23" ht="14.25">
      <c r="K5" s="96"/>
      <c r="L5" s="96"/>
      <c r="M5" s="96"/>
      <c r="N5" s="96"/>
      <c r="Q5" s="100"/>
      <c r="R5" s="100"/>
      <c r="S5" s="100"/>
      <c r="W5" s="93" t="s">
        <v>252</v>
      </c>
    </row>
    <row r="6" spans="2:21" ht="18.75" customHeight="1">
      <c r="B6" s="101" t="s">
        <v>253</v>
      </c>
      <c r="C6" s="102"/>
      <c r="D6" s="102"/>
      <c r="E6" s="102"/>
      <c r="F6" s="102"/>
      <c r="G6" s="102"/>
      <c r="H6" s="102"/>
      <c r="I6" s="102"/>
      <c r="J6" s="102"/>
      <c r="K6" s="102"/>
      <c r="L6" s="102"/>
      <c r="M6" s="80"/>
      <c r="N6" s="80"/>
      <c r="O6" s="80"/>
      <c r="P6" s="80"/>
      <c r="Q6" s="80"/>
      <c r="R6" s="80"/>
      <c r="T6" s="103"/>
      <c r="U6" s="103"/>
    </row>
    <row r="7" spans="2:21" ht="13.5">
      <c r="B7" s="104"/>
      <c r="C7" s="105"/>
      <c r="D7" s="106"/>
      <c r="E7" s="107"/>
      <c r="F7" s="742" t="s">
        <v>254</v>
      </c>
      <c r="G7" s="108"/>
      <c r="H7" s="109"/>
      <c r="I7" s="109"/>
      <c r="J7" s="110" t="s">
        <v>213</v>
      </c>
      <c r="K7" s="111"/>
      <c r="L7" s="109" t="s">
        <v>214</v>
      </c>
      <c r="M7" s="109"/>
      <c r="N7" s="109"/>
      <c r="O7" s="112"/>
      <c r="P7" s="744">
        <f>K7+1</f>
        <v>1</v>
      </c>
      <c r="Q7" s="745"/>
      <c r="R7" s="746"/>
      <c r="S7" s="747" t="s">
        <v>255</v>
      </c>
      <c r="T7" s="103"/>
      <c r="U7" s="103"/>
    </row>
    <row r="8" spans="2:21" ht="13.5">
      <c r="B8" s="113"/>
      <c r="C8" s="114"/>
      <c r="D8" s="115"/>
      <c r="E8" s="116"/>
      <c r="F8" s="743"/>
      <c r="G8" s="117" t="s">
        <v>256</v>
      </c>
      <c r="H8" s="118" t="s">
        <v>257</v>
      </c>
      <c r="I8" s="117" t="s">
        <v>258</v>
      </c>
      <c r="J8" s="118" t="s">
        <v>259</v>
      </c>
      <c r="K8" s="118" t="s">
        <v>260</v>
      </c>
      <c r="L8" s="119" t="s">
        <v>261</v>
      </c>
      <c r="M8" s="117" t="s">
        <v>262</v>
      </c>
      <c r="N8" s="118" t="s">
        <v>263</v>
      </c>
      <c r="O8" s="118" t="s">
        <v>264</v>
      </c>
      <c r="P8" s="117" t="s">
        <v>265</v>
      </c>
      <c r="Q8" s="118" t="s">
        <v>266</v>
      </c>
      <c r="R8" s="118" t="s">
        <v>267</v>
      </c>
      <c r="S8" s="748"/>
      <c r="T8" s="103"/>
      <c r="U8" s="103"/>
    </row>
    <row r="9" spans="2:21" ht="29.25" customHeight="1">
      <c r="B9" s="725" t="s">
        <v>268</v>
      </c>
      <c r="C9" s="749" t="s">
        <v>269</v>
      </c>
      <c r="D9" s="750"/>
      <c r="E9" s="751"/>
      <c r="F9" s="120">
        <v>0.25</v>
      </c>
      <c r="G9" s="121"/>
      <c r="H9" s="121"/>
      <c r="I9" s="121"/>
      <c r="J9" s="121"/>
      <c r="K9" s="121"/>
      <c r="L9" s="121"/>
      <c r="M9" s="121"/>
      <c r="N9" s="121"/>
      <c r="O9" s="121"/>
      <c r="P9" s="121"/>
      <c r="Q9" s="121"/>
      <c r="R9" s="121"/>
      <c r="S9" s="122"/>
      <c r="T9" s="96"/>
      <c r="U9" s="96"/>
    </row>
    <row r="10" spans="2:21" ht="29.25" customHeight="1">
      <c r="B10" s="726"/>
      <c r="C10" s="752" t="s">
        <v>270</v>
      </c>
      <c r="D10" s="753"/>
      <c r="E10" s="754"/>
      <c r="F10" s="123">
        <v>0.5</v>
      </c>
      <c r="G10" s="124"/>
      <c r="H10" s="124"/>
      <c r="I10" s="124"/>
      <c r="J10" s="124"/>
      <c r="K10" s="124"/>
      <c r="L10" s="124"/>
      <c r="M10" s="124"/>
      <c r="N10" s="124"/>
      <c r="O10" s="124"/>
      <c r="P10" s="124"/>
      <c r="Q10" s="124"/>
      <c r="R10" s="124"/>
      <c r="S10" s="122"/>
      <c r="T10" s="96"/>
      <c r="U10" s="96"/>
    </row>
    <row r="11" spans="2:21" ht="29.25" customHeight="1">
      <c r="B11" s="727"/>
      <c r="C11" s="752" t="s">
        <v>271</v>
      </c>
      <c r="D11" s="753"/>
      <c r="E11" s="754"/>
      <c r="F11" s="123">
        <v>0.75</v>
      </c>
      <c r="G11" s="124"/>
      <c r="H11" s="124"/>
      <c r="I11" s="124"/>
      <c r="J11" s="124"/>
      <c r="K11" s="124"/>
      <c r="L11" s="124"/>
      <c r="M11" s="124"/>
      <c r="N11" s="124"/>
      <c r="O11" s="124"/>
      <c r="P11" s="124"/>
      <c r="Q11" s="124"/>
      <c r="R11" s="124"/>
      <c r="S11" s="122"/>
      <c r="T11" s="96"/>
      <c r="U11" s="96"/>
    </row>
    <row r="12" spans="2:21" ht="29.25" customHeight="1">
      <c r="B12" s="728"/>
      <c r="C12" s="755" t="s">
        <v>272</v>
      </c>
      <c r="D12" s="756"/>
      <c r="E12" s="757"/>
      <c r="F12" s="125">
        <v>1</v>
      </c>
      <c r="G12" s="126"/>
      <c r="H12" s="126"/>
      <c r="I12" s="126"/>
      <c r="J12" s="126"/>
      <c r="K12" s="126"/>
      <c r="L12" s="126"/>
      <c r="M12" s="126"/>
      <c r="N12" s="126"/>
      <c r="O12" s="126"/>
      <c r="P12" s="126"/>
      <c r="Q12" s="126"/>
      <c r="R12" s="126"/>
      <c r="S12" s="122"/>
      <c r="T12" s="96"/>
      <c r="U12" s="96"/>
    </row>
    <row r="13" spans="2:21" ht="29.25" customHeight="1">
      <c r="B13" s="725" t="s">
        <v>273</v>
      </c>
      <c r="C13" s="729" t="s">
        <v>151</v>
      </c>
      <c r="D13" s="732" t="s">
        <v>274</v>
      </c>
      <c r="E13" s="733"/>
      <c r="F13" s="127">
        <v>0.25</v>
      </c>
      <c r="G13" s="128"/>
      <c r="H13" s="129"/>
      <c r="I13" s="128"/>
      <c r="J13" s="129"/>
      <c r="K13" s="129"/>
      <c r="L13" s="130"/>
      <c r="M13" s="128"/>
      <c r="N13" s="129"/>
      <c r="O13" s="121"/>
      <c r="P13" s="128"/>
      <c r="Q13" s="129"/>
      <c r="R13" s="129"/>
      <c r="S13" s="122"/>
      <c r="T13" s="96"/>
      <c r="U13" s="96"/>
    </row>
    <row r="14" spans="2:21" ht="29.25" customHeight="1">
      <c r="B14" s="726"/>
      <c r="C14" s="730"/>
      <c r="D14" s="734" t="s">
        <v>275</v>
      </c>
      <c r="E14" s="735"/>
      <c r="F14" s="131">
        <v>0.5</v>
      </c>
      <c r="G14" s="132"/>
      <c r="H14" s="124"/>
      <c r="I14" s="132"/>
      <c r="J14" s="124"/>
      <c r="K14" s="124"/>
      <c r="L14" s="133"/>
      <c r="M14" s="132"/>
      <c r="N14" s="124"/>
      <c r="O14" s="124"/>
      <c r="P14" s="132"/>
      <c r="Q14" s="124"/>
      <c r="R14" s="124"/>
      <c r="S14" s="122"/>
      <c r="T14" s="96"/>
      <c r="U14" s="96"/>
    </row>
    <row r="15" spans="2:21" ht="29.25" customHeight="1">
      <c r="B15" s="727"/>
      <c r="C15" s="730"/>
      <c r="D15" s="734" t="s">
        <v>276</v>
      </c>
      <c r="E15" s="735"/>
      <c r="F15" s="131">
        <v>0.75</v>
      </c>
      <c r="G15" s="132"/>
      <c r="H15" s="124"/>
      <c r="I15" s="132"/>
      <c r="J15" s="124"/>
      <c r="K15" s="124"/>
      <c r="L15" s="133"/>
      <c r="M15" s="132"/>
      <c r="N15" s="124"/>
      <c r="O15" s="124"/>
      <c r="P15" s="132"/>
      <c r="Q15" s="124"/>
      <c r="R15" s="124"/>
      <c r="S15" s="122"/>
      <c r="T15" s="96"/>
      <c r="U15" s="96"/>
    </row>
    <row r="16" spans="2:21" ht="29.25" customHeight="1">
      <c r="B16" s="727"/>
      <c r="C16" s="731"/>
      <c r="D16" s="736" t="s">
        <v>277</v>
      </c>
      <c r="E16" s="737"/>
      <c r="F16" s="134">
        <v>1</v>
      </c>
      <c r="G16" s="135"/>
      <c r="H16" s="136"/>
      <c r="I16" s="135"/>
      <c r="J16" s="136"/>
      <c r="K16" s="136"/>
      <c r="L16" s="137"/>
      <c r="M16" s="135"/>
      <c r="N16" s="136"/>
      <c r="O16" s="136"/>
      <c r="P16" s="135"/>
      <c r="Q16" s="136"/>
      <c r="R16" s="136"/>
      <c r="S16" s="122"/>
      <c r="T16" s="96"/>
      <c r="U16" s="96"/>
    </row>
    <row r="17" spans="2:21" ht="29.25" customHeight="1">
      <c r="B17" s="728"/>
      <c r="C17" s="138" t="s">
        <v>153</v>
      </c>
      <c r="D17" s="738" t="s">
        <v>278</v>
      </c>
      <c r="E17" s="739"/>
      <c r="F17" s="139">
        <v>1</v>
      </c>
      <c r="G17" s="128"/>
      <c r="H17" s="129"/>
      <c r="I17" s="128"/>
      <c r="J17" s="129"/>
      <c r="K17" s="129"/>
      <c r="L17" s="130"/>
      <c r="M17" s="128"/>
      <c r="N17" s="129"/>
      <c r="O17" s="129"/>
      <c r="P17" s="128"/>
      <c r="Q17" s="129"/>
      <c r="R17" s="129"/>
      <c r="S17" s="122"/>
      <c r="T17" s="96"/>
      <c r="U17" s="96"/>
    </row>
    <row r="18" spans="2:21" ht="3.75" customHeight="1">
      <c r="B18" s="140"/>
      <c r="C18" s="141"/>
      <c r="D18" s="142"/>
      <c r="E18" s="142"/>
      <c r="F18" s="143"/>
      <c r="G18" s="144"/>
      <c r="H18" s="145"/>
      <c r="I18" s="145"/>
      <c r="J18" s="145"/>
      <c r="K18" s="145"/>
      <c r="L18" s="145"/>
      <c r="M18" s="145"/>
      <c r="N18" s="145"/>
      <c r="O18" s="145"/>
      <c r="P18" s="145"/>
      <c r="Q18" s="145"/>
      <c r="R18" s="145"/>
      <c r="S18" s="146"/>
      <c r="T18" s="96"/>
      <c r="U18" s="96"/>
    </row>
    <row r="19" spans="2:21" ht="18" customHeight="1">
      <c r="B19" s="147"/>
      <c r="C19" s="706" t="s">
        <v>279</v>
      </c>
      <c r="D19" s="706"/>
      <c r="E19" s="706"/>
      <c r="F19" s="148"/>
      <c r="G19" s="149">
        <f>$F$9*G9+$F$11*G11+$F$10*G10+$F$12*G12+$F$13*G13+$F$14*G14+$F$15*G15+$F$16*G16+$F$17*G17</f>
        <v>0</v>
      </c>
      <c r="H19" s="149">
        <f aca="true" t="shared" si="0" ref="H19:R19">$F$9*H9+$F$11*H11+$F$10*H10+$F$12*H12+$F$13*H13+$F$14*H14+$F$15*H15+$F$16*H16+$F$17*H17</f>
        <v>0</v>
      </c>
      <c r="I19" s="149">
        <f t="shared" si="0"/>
        <v>0</v>
      </c>
      <c r="J19" s="149">
        <f t="shared" si="0"/>
        <v>0</v>
      </c>
      <c r="K19" s="149">
        <f t="shared" si="0"/>
        <v>0</v>
      </c>
      <c r="L19" s="149">
        <f t="shared" si="0"/>
        <v>0</v>
      </c>
      <c r="M19" s="149">
        <f t="shared" si="0"/>
        <v>0</v>
      </c>
      <c r="N19" s="149">
        <f t="shared" si="0"/>
        <v>0</v>
      </c>
      <c r="O19" s="149">
        <f t="shared" si="0"/>
        <v>0</v>
      </c>
      <c r="P19" s="149">
        <f t="shared" si="0"/>
        <v>0</v>
      </c>
      <c r="Q19" s="149">
        <f t="shared" si="0"/>
        <v>0</v>
      </c>
      <c r="R19" s="149">
        <f t="shared" si="0"/>
        <v>0</v>
      </c>
      <c r="S19" s="122"/>
      <c r="T19" s="96"/>
      <c r="U19" s="96"/>
    </row>
    <row r="20" spans="2:21" ht="18" customHeight="1">
      <c r="B20" s="707" t="s">
        <v>280</v>
      </c>
      <c r="C20" s="708"/>
      <c r="D20" s="708"/>
      <c r="E20" s="709"/>
      <c r="F20" s="127">
        <v>0.8571428571428571</v>
      </c>
      <c r="G20" s="150"/>
      <c r="H20" s="150"/>
      <c r="I20" s="150"/>
      <c r="J20" s="150"/>
      <c r="K20" s="150"/>
      <c r="L20" s="150"/>
      <c r="M20" s="150"/>
      <c r="N20" s="150"/>
      <c r="O20" s="150"/>
      <c r="P20" s="150"/>
      <c r="Q20" s="150"/>
      <c r="R20" s="150"/>
      <c r="S20" s="151"/>
      <c r="T20" s="96"/>
      <c r="U20" s="96"/>
    </row>
    <row r="21" spans="2:21" ht="18" customHeight="1">
      <c r="B21" s="152"/>
      <c r="C21" s="710" t="s">
        <v>281</v>
      </c>
      <c r="D21" s="710"/>
      <c r="E21" s="710"/>
      <c r="F21" s="153"/>
      <c r="G21" s="154">
        <f>IF(G20="",G19,ROUND(G19*6/7,2))</f>
        <v>0</v>
      </c>
      <c r="H21" s="154">
        <f aca="true" t="shared" si="1" ref="H21:R21">IF(H20="",H19,ROUND(H19*6/7,2))</f>
        <v>0</v>
      </c>
      <c r="I21" s="155">
        <f t="shared" si="1"/>
        <v>0</v>
      </c>
      <c r="J21" s="155">
        <f t="shared" si="1"/>
        <v>0</v>
      </c>
      <c r="K21" s="155">
        <f t="shared" si="1"/>
        <v>0</v>
      </c>
      <c r="L21" s="155">
        <f t="shared" si="1"/>
        <v>0</v>
      </c>
      <c r="M21" s="155">
        <f t="shared" si="1"/>
        <v>0</v>
      </c>
      <c r="N21" s="155">
        <f t="shared" si="1"/>
        <v>0</v>
      </c>
      <c r="O21" s="155">
        <f t="shared" si="1"/>
        <v>0</v>
      </c>
      <c r="P21" s="149">
        <f t="shared" si="1"/>
        <v>0</v>
      </c>
      <c r="Q21" s="149">
        <f t="shared" si="1"/>
        <v>0</v>
      </c>
      <c r="R21" s="149">
        <f t="shared" si="1"/>
        <v>0</v>
      </c>
      <c r="S21" s="156">
        <f>SUM(G21:Q21)</f>
        <v>0</v>
      </c>
      <c r="T21" s="157" t="s">
        <v>282</v>
      </c>
      <c r="U21" s="158"/>
    </row>
    <row r="22" spans="2:21" ht="45" customHeight="1" thickBot="1">
      <c r="B22" s="711" t="s">
        <v>283</v>
      </c>
      <c r="C22" s="712"/>
      <c r="D22" s="712"/>
      <c r="E22" s="712"/>
      <c r="F22" s="712"/>
      <c r="G22" s="712"/>
      <c r="H22" s="712"/>
      <c r="I22" s="712"/>
      <c r="J22" s="712"/>
      <c r="K22" s="712"/>
      <c r="L22" s="712"/>
      <c r="M22" s="712"/>
      <c r="N22" s="712"/>
      <c r="O22" s="713"/>
      <c r="P22" s="719" t="s">
        <v>284</v>
      </c>
      <c r="Q22" s="719"/>
      <c r="R22" s="720"/>
      <c r="S22" s="159">
        <f>COUNTIF(G21:Q21,"&gt;0")</f>
        <v>0</v>
      </c>
      <c r="T22" s="158" t="s">
        <v>285</v>
      </c>
      <c r="U22" s="158"/>
    </row>
    <row r="23" spans="2:21" ht="45" customHeight="1" thickBot="1">
      <c r="B23" s="714"/>
      <c r="C23" s="695"/>
      <c r="D23" s="695"/>
      <c r="E23" s="695"/>
      <c r="F23" s="695"/>
      <c r="G23" s="695"/>
      <c r="H23" s="695"/>
      <c r="I23" s="695"/>
      <c r="J23" s="695"/>
      <c r="K23" s="695"/>
      <c r="L23" s="695"/>
      <c r="M23" s="695"/>
      <c r="N23" s="695"/>
      <c r="O23" s="715"/>
      <c r="P23" s="721" t="s">
        <v>286</v>
      </c>
      <c r="Q23" s="721"/>
      <c r="R23" s="722"/>
      <c r="S23" s="160">
        <f>IF(S22&lt;1,"",S21/S22)</f>
      </c>
      <c r="T23" s="161" t="s">
        <v>287</v>
      </c>
      <c r="U23" s="161"/>
    </row>
    <row r="24" spans="2:21" ht="126.75" customHeight="1">
      <c r="B24" s="716"/>
      <c r="C24" s="717"/>
      <c r="D24" s="717"/>
      <c r="E24" s="717"/>
      <c r="F24" s="717"/>
      <c r="G24" s="717"/>
      <c r="H24" s="717"/>
      <c r="I24" s="717"/>
      <c r="J24" s="717"/>
      <c r="K24" s="717"/>
      <c r="L24" s="717"/>
      <c r="M24" s="717"/>
      <c r="N24" s="717"/>
      <c r="O24" s="718"/>
      <c r="P24" s="723" t="s">
        <v>288</v>
      </c>
      <c r="Q24" s="724"/>
      <c r="R24" s="724"/>
      <c r="S24" s="724"/>
      <c r="T24" s="96"/>
      <c r="U24" s="96"/>
    </row>
    <row r="25" spans="2:14" ht="13.5">
      <c r="B25" s="162"/>
      <c r="C25" s="162"/>
      <c r="D25" s="162"/>
      <c r="E25" s="162"/>
      <c r="F25" s="162"/>
      <c r="G25" s="162"/>
      <c r="H25" s="162"/>
      <c r="I25" s="162"/>
      <c r="J25" s="162"/>
      <c r="K25" s="162"/>
      <c r="L25" s="162"/>
      <c r="M25" s="162"/>
      <c r="N25" s="162"/>
    </row>
    <row r="26" spans="2:14" ht="14.25">
      <c r="B26" s="101" t="s">
        <v>289</v>
      </c>
      <c r="C26" s="162"/>
      <c r="D26" s="162"/>
      <c r="E26" s="162"/>
      <c r="F26" s="162"/>
      <c r="G26" s="162"/>
      <c r="H26" s="162"/>
      <c r="I26" s="162"/>
      <c r="J26" s="162"/>
      <c r="K26" s="162"/>
      <c r="L26" s="162"/>
      <c r="M26" s="162"/>
      <c r="N26" s="162"/>
    </row>
    <row r="27" spans="2:14" ht="6" customHeight="1" thickBot="1">
      <c r="B27" s="162"/>
      <c r="C27" s="162"/>
      <c r="D27" s="162"/>
      <c r="E27" s="162"/>
      <c r="F27" s="162"/>
      <c r="G27" s="162"/>
      <c r="H27" s="162"/>
      <c r="I27" s="162"/>
      <c r="J27" s="162"/>
      <c r="K27" s="162"/>
      <c r="L27" s="162"/>
      <c r="M27" s="162"/>
      <c r="N27" s="162"/>
    </row>
    <row r="28" spans="2:14" ht="13.5" customHeight="1">
      <c r="B28" s="696" t="s">
        <v>290</v>
      </c>
      <c r="C28" s="697"/>
      <c r="D28" s="162"/>
      <c r="E28" s="162"/>
      <c r="F28" s="162"/>
      <c r="G28" s="698" t="s">
        <v>291</v>
      </c>
      <c r="H28" s="699"/>
      <c r="I28" s="162"/>
      <c r="J28" s="700" t="s">
        <v>292</v>
      </c>
      <c r="K28" s="701"/>
      <c r="M28" s="162"/>
      <c r="N28" s="162"/>
    </row>
    <row r="29" spans="2:14" ht="27.75" customHeight="1" thickBot="1">
      <c r="B29" s="702"/>
      <c r="C29" s="703"/>
      <c r="D29" s="163" t="s">
        <v>293</v>
      </c>
      <c r="E29" s="164">
        <v>0.9</v>
      </c>
      <c r="F29" s="163" t="s">
        <v>293</v>
      </c>
      <c r="G29" s="702"/>
      <c r="H29" s="703"/>
      <c r="I29" s="163" t="s">
        <v>294</v>
      </c>
      <c r="J29" s="704">
        <f>B29*E29*G29</f>
        <v>0</v>
      </c>
      <c r="K29" s="705"/>
      <c r="M29" s="162"/>
      <c r="N29" s="162"/>
    </row>
    <row r="30" spans="2:19" ht="71.25" customHeight="1">
      <c r="B30" s="694" t="s">
        <v>429</v>
      </c>
      <c r="C30" s="695"/>
      <c r="D30" s="695"/>
      <c r="E30" s="695"/>
      <c r="F30" s="695"/>
      <c r="G30" s="695"/>
      <c r="H30" s="695"/>
      <c r="I30" s="695"/>
      <c r="J30" s="695"/>
      <c r="K30" s="695"/>
      <c r="L30" s="695"/>
      <c r="M30" s="695"/>
      <c r="N30" s="695"/>
      <c r="O30" s="695"/>
      <c r="P30" s="695"/>
      <c r="Q30" s="695"/>
      <c r="R30" s="695"/>
      <c r="S30" s="695"/>
    </row>
    <row r="31" spans="2:14" ht="13.5">
      <c r="B31" s="162"/>
      <c r="C31" s="162"/>
      <c r="D31" s="162"/>
      <c r="E31" s="162"/>
      <c r="F31" s="162"/>
      <c r="G31" s="162"/>
      <c r="H31" s="162"/>
      <c r="I31" s="162"/>
      <c r="J31" s="162"/>
      <c r="K31" s="162"/>
      <c r="L31" s="162"/>
      <c r="M31" s="162"/>
      <c r="N31" s="162"/>
    </row>
    <row r="32" spans="2:14" ht="13.5">
      <c r="B32" s="162"/>
      <c r="C32" s="162"/>
      <c r="D32" s="162"/>
      <c r="E32" s="162"/>
      <c r="F32" s="162"/>
      <c r="G32" s="162"/>
      <c r="H32" s="162"/>
      <c r="I32" s="162"/>
      <c r="J32" s="162"/>
      <c r="K32" s="162"/>
      <c r="L32" s="162"/>
      <c r="M32" s="162"/>
      <c r="N32" s="162"/>
    </row>
    <row r="33" spans="2:19" ht="13.5">
      <c r="B33" s="165"/>
      <c r="C33" s="165"/>
      <c r="D33" s="165"/>
      <c r="E33" s="165"/>
      <c r="F33" s="165"/>
      <c r="G33" s="165"/>
      <c r="H33" s="165"/>
      <c r="I33" s="165"/>
      <c r="J33" s="165"/>
      <c r="K33" s="165"/>
      <c r="L33" s="165"/>
      <c r="M33" s="165"/>
      <c r="N33" s="165"/>
      <c r="O33" s="165"/>
      <c r="P33" s="165"/>
      <c r="Q33" s="165"/>
      <c r="R33" s="165"/>
      <c r="S33" s="165"/>
    </row>
  </sheetData>
  <sheetProtection/>
  <mergeCells count="31">
    <mergeCell ref="A2:T2"/>
    <mergeCell ref="B4:S4"/>
    <mergeCell ref="F7:F8"/>
    <mergeCell ref="P7:R7"/>
    <mergeCell ref="S7:S8"/>
    <mergeCell ref="B9:B12"/>
    <mergeCell ref="C9:E9"/>
    <mergeCell ref="C10:E10"/>
    <mergeCell ref="C11:E11"/>
    <mergeCell ref="C12:E12"/>
    <mergeCell ref="B13:B17"/>
    <mergeCell ref="C13:C16"/>
    <mergeCell ref="D13:E13"/>
    <mergeCell ref="D14:E14"/>
    <mergeCell ref="D15:E15"/>
    <mergeCell ref="D16:E16"/>
    <mergeCell ref="D17:E17"/>
    <mergeCell ref="C19:E19"/>
    <mergeCell ref="B20:E20"/>
    <mergeCell ref="C21:E21"/>
    <mergeCell ref="B22:O24"/>
    <mergeCell ref="P22:R22"/>
    <mergeCell ref="P23:R23"/>
    <mergeCell ref="P24:S24"/>
    <mergeCell ref="B30:S30"/>
    <mergeCell ref="B28:C28"/>
    <mergeCell ref="G28:H28"/>
    <mergeCell ref="J28:K28"/>
    <mergeCell ref="B29:C29"/>
    <mergeCell ref="G29:H29"/>
    <mergeCell ref="J29:K29"/>
  </mergeCells>
  <dataValidations count="1">
    <dataValidation type="list" allowBlank="1" showInputMessage="1" sqref="G20:R20">
      <formula1>"○, "</formula1>
    </dataValidation>
  </dataValidations>
  <printOptions/>
  <pageMargins left="0.7" right="0.7" top="0.75" bottom="0.75" header="0.3" footer="0.3"/>
  <pageSetup horizontalDpi="600" verticalDpi="600" orientation="portrait" paperSize="9" scale="40" r:id="rId1"/>
</worksheet>
</file>

<file path=xl/worksheets/sheet2.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D3" sqref="D3"/>
    </sheetView>
  </sheetViews>
  <sheetFormatPr defaultColWidth="9.00390625" defaultRowHeight="13.5"/>
  <cols>
    <col min="1" max="1" width="1.4921875" style="35" customWidth="1"/>
    <col min="2" max="2" width="10.00390625" style="35" customWidth="1"/>
    <col min="3" max="3" width="6.75390625" style="35" customWidth="1"/>
    <col min="4" max="4" width="10.00390625" style="35" customWidth="1"/>
    <col min="5" max="35" width="3.875" style="35" customWidth="1"/>
    <col min="36" max="38" width="9.00390625" style="35" customWidth="1"/>
    <col min="39" max="39" width="2.50390625" style="35" customWidth="1"/>
    <col min="40" max="16384" width="9.00390625" style="35" customWidth="1"/>
  </cols>
  <sheetData>
    <row r="2" ht="13.5">
      <c r="B2" s="34" t="s">
        <v>133</v>
      </c>
    </row>
    <row r="3" ht="13.5">
      <c r="B3" s="36"/>
    </row>
    <row r="4" spans="2:24" ht="13.5" customHeight="1">
      <c r="B4" s="34" t="s">
        <v>134</v>
      </c>
      <c r="X4" s="37" t="s">
        <v>135</v>
      </c>
    </row>
    <row r="5" spans="2:42" ht="6.75" customHeight="1">
      <c r="B5" s="34"/>
      <c r="W5" s="37"/>
      <c r="AM5" s="38"/>
      <c r="AN5" s="38"/>
      <c r="AO5" s="38"/>
      <c r="AP5" s="38"/>
    </row>
    <row r="6" spans="24:42" ht="13.5" customHeight="1">
      <c r="X6" s="34" t="s">
        <v>136</v>
      </c>
      <c r="AM6" s="38"/>
      <c r="AN6" s="38"/>
      <c r="AO6" s="38"/>
      <c r="AP6" s="38"/>
    </row>
    <row r="7" spans="23:42" ht="6.75" customHeight="1">
      <c r="W7" s="34"/>
      <c r="AM7" s="38"/>
      <c r="AN7" s="38"/>
      <c r="AO7" s="38"/>
      <c r="AP7" s="38"/>
    </row>
    <row r="8" spans="2:42" ht="14.25" customHeight="1">
      <c r="B8" s="34" t="s">
        <v>137</v>
      </c>
      <c r="AB8" s="34" t="s">
        <v>138</v>
      </c>
      <c r="AM8" s="38"/>
      <c r="AN8" s="38"/>
      <c r="AO8" s="38"/>
      <c r="AP8" s="38"/>
    </row>
    <row r="9" spans="2:42" ht="14.25" customHeight="1">
      <c r="B9" s="36"/>
      <c r="AM9" s="38"/>
      <c r="AN9" s="38"/>
      <c r="AO9" s="38"/>
      <c r="AP9" s="38"/>
    </row>
    <row r="10" spans="2:42" ht="18" customHeight="1">
      <c r="B10" s="278" t="s">
        <v>139</v>
      </c>
      <c r="C10" s="278" t="s">
        <v>140</v>
      </c>
      <c r="D10" s="278" t="s">
        <v>141</v>
      </c>
      <c r="E10" s="269" t="s">
        <v>142</v>
      </c>
      <c r="F10" s="270"/>
      <c r="G10" s="270"/>
      <c r="H10" s="270"/>
      <c r="I10" s="270"/>
      <c r="J10" s="270"/>
      <c r="K10" s="283"/>
      <c r="L10" s="269" t="s">
        <v>143</v>
      </c>
      <c r="M10" s="270"/>
      <c r="N10" s="270"/>
      <c r="O10" s="270"/>
      <c r="P10" s="270"/>
      <c r="Q10" s="270"/>
      <c r="R10" s="283"/>
      <c r="S10" s="269" t="s">
        <v>144</v>
      </c>
      <c r="T10" s="270"/>
      <c r="U10" s="270"/>
      <c r="V10" s="270"/>
      <c r="W10" s="270"/>
      <c r="X10" s="270"/>
      <c r="Y10" s="283"/>
      <c r="Z10" s="269" t="s">
        <v>145</v>
      </c>
      <c r="AA10" s="270"/>
      <c r="AB10" s="270"/>
      <c r="AC10" s="270"/>
      <c r="AD10" s="270"/>
      <c r="AE10" s="270"/>
      <c r="AF10" s="271"/>
      <c r="AG10" s="272"/>
      <c r="AH10" s="273"/>
      <c r="AI10" s="274"/>
      <c r="AJ10" s="275" t="s">
        <v>146</v>
      </c>
      <c r="AK10" s="278" t="s">
        <v>147</v>
      </c>
      <c r="AL10" s="278" t="s">
        <v>148</v>
      </c>
      <c r="AM10" s="38"/>
      <c r="AN10" s="38"/>
      <c r="AO10" s="38"/>
      <c r="AP10" s="38"/>
    </row>
    <row r="11" spans="2:42" ht="18" customHeight="1">
      <c r="B11" s="281"/>
      <c r="C11" s="281"/>
      <c r="D11" s="281"/>
      <c r="E11" s="40">
        <v>1</v>
      </c>
      <c r="F11" s="40">
        <v>2</v>
      </c>
      <c r="G11" s="40">
        <v>3</v>
      </c>
      <c r="H11" s="40">
        <v>4</v>
      </c>
      <c r="I11" s="40">
        <v>5</v>
      </c>
      <c r="J11" s="40">
        <v>6</v>
      </c>
      <c r="K11" s="40">
        <v>7</v>
      </c>
      <c r="L11" s="40">
        <v>8</v>
      </c>
      <c r="M11" s="40">
        <v>9</v>
      </c>
      <c r="N11" s="40">
        <v>10</v>
      </c>
      <c r="O11" s="40">
        <v>11</v>
      </c>
      <c r="P11" s="40">
        <v>12</v>
      </c>
      <c r="Q11" s="40">
        <v>13</v>
      </c>
      <c r="R11" s="40">
        <v>14</v>
      </c>
      <c r="S11" s="40">
        <v>15</v>
      </c>
      <c r="T11" s="40">
        <v>16</v>
      </c>
      <c r="U11" s="40">
        <v>17</v>
      </c>
      <c r="V11" s="40">
        <v>18</v>
      </c>
      <c r="W11" s="40">
        <v>19</v>
      </c>
      <c r="X11" s="40">
        <v>20</v>
      </c>
      <c r="Y11" s="40">
        <v>21</v>
      </c>
      <c r="Z11" s="40">
        <v>22</v>
      </c>
      <c r="AA11" s="40">
        <v>23</v>
      </c>
      <c r="AB11" s="40">
        <v>24</v>
      </c>
      <c r="AC11" s="40">
        <v>25</v>
      </c>
      <c r="AD11" s="40">
        <v>26</v>
      </c>
      <c r="AE11" s="40">
        <v>27</v>
      </c>
      <c r="AF11" s="41">
        <v>28</v>
      </c>
      <c r="AG11" s="40">
        <v>29</v>
      </c>
      <c r="AH11" s="40">
        <v>30</v>
      </c>
      <c r="AI11" s="41">
        <v>31</v>
      </c>
      <c r="AJ11" s="276"/>
      <c r="AK11" s="279"/>
      <c r="AL11" s="279"/>
      <c r="AM11" s="38"/>
      <c r="AN11" s="38"/>
      <c r="AO11" s="38"/>
      <c r="AP11" s="38"/>
    </row>
    <row r="12" spans="2:42" ht="18" customHeight="1">
      <c r="B12" s="282"/>
      <c r="C12" s="282"/>
      <c r="D12" s="282"/>
      <c r="E12" s="40" t="s">
        <v>149</v>
      </c>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3"/>
      <c r="AG12" s="42"/>
      <c r="AH12" s="42"/>
      <c r="AI12" s="43"/>
      <c r="AJ12" s="277"/>
      <c r="AK12" s="280"/>
      <c r="AL12" s="280"/>
      <c r="AM12" s="38"/>
      <c r="AN12" s="38"/>
      <c r="AO12" s="38"/>
      <c r="AP12" s="38"/>
    </row>
    <row r="13" spans="2:38" ht="18" customHeight="1">
      <c r="B13" s="266" t="s">
        <v>150</v>
      </c>
      <c r="C13" s="266"/>
      <c r="D13" s="266"/>
      <c r="E13" s="44" t="s">
        <v>151</v>
      </c>
      <c r="F13" s="44" t="s">
        <v>151</v>
      </c>
      <c r="G13" s="44" t="s">
        <v>152</v>
      </c>
      <c r="H13" s="44" t="s">
        <v>153</v>
      </c>
      <c r="I13" s="44" t="s">
        <v>154</v>
      </c>
      <c r="J13" s="44" t="s">
        <v>151</v>
      </c>
      <c r="K13" s="44" t="s">
        <v>154</v>
      </c>
      <c r="L13" s="45"/>
      <c r="M13" s="45"/>
      <c r="N13" s="45"/>
      <c r="O13" s="45"/>
      <c r="P13" s="45"/>
      <c r="Q13" s="45"/>
      <c r="R13" s="45"/>
      <c r="S13" s="45"/>
      <c r="T13" s="45"/>
      <c r="U13" s="45"/>
      <c r="V13" s="45"/>
      <c r="W13" s="45"/>
      <c r="X13" s="45"/>
      <c r="Y13" s="45"/>
      <c r="Z13" s="45"/>
      <c r="AA13" s="45"/>
      <c r="AB13" s="45"/>
      <c r="AC13" s="45"/>
      <c r="AD13" s="45"/>
      <c r="AE13" s="45"/>
      <c r="AF13" s="46"/>
      <c r="AG13" s="45"/>
      <c r="AH13" s="45"/>
      <c r="AI13" s="46"/>
      <c r="AJ13" s="47"/>
      <c r="AK13" s="48"/>
      <c r="AL13" s="48"/>
    </row>
    <row r="14" spans="2:38" ht="18" customHeight="1">
      <c r="B14" s="266" t="s">
        <v>155</v>
      </c>
      <c r="C14" s="266"/>
      <c r="D14" s="266"/>
      <c r="E14" s="44" t="s">
        <v>156</v>
      </c>
      <c r="F14" s="44" t="s">
        <v>156</v>
      </c>
      <c r="G14" s="44" t="s">
        <v>156</v>
      </c>
      <c r="H14" s="44" t="s">
        <v>157</v>
      </c>
      <c r="I14" s="44" t="s">
        <v>157</v>
      </c>
      <c r="J14" s="44" t="s">
        <v>158</v>
      </c>
      <c r="K14" s="44" t="s">
        <v>158</v>
      </c>
      <c r="L14" s="45"/>
      <c r="M14" s="45"/>
      <c r="N14" s="45"/>
      <c r="O14" s="45"/>
      <c r="P14" s="45"/>
      <c r="Q14" s="45"/>
      <c r="R14" s="45"/>
      <c r="S14" s="45"/>
      <c r="T14" s="45"/>
      <c r="U14" s="45"/>
      <c r="V14" s="45"/>
      <c r="W14" s="45"/>
      <c r="X14" s="45"/>
      <c r="Y14" s="45"/>
      <c r="Z14" s="45"/>
      <c r="AA14" s="45"/>
      <c r="AB14" s="45"/>
      <c r="AC14" s="45"/>
      <c r="AD14" s="45"/>
      <c r="AE14" s="45"/>
      <c r="AF14" s="46"/>
      <c r="AG14" s="45"/>
      <c r="AH14" s="45"/>
      <c r="AI14" s="46"/>
      <c r="AJ14" s="47"/>
      <c r="AK14" s="48"/>
      <c r="AL14" s="48"/>
    </row>
    <row r="15" spans="2:38" ht="18" customHeight="1">
      <c r="B15" s="48"/>
      <c r="C15" s="48"/>
      <c r="D15" s="48"/>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9"/>
      <c r="AG15" s="44"/>
      <c r="AH15" s="44"/>
      <c r="AI15" s="49"/>
      <c r="AJ15" s="47"/>
      <c r="AK15" s="48"/>
      <c r="AL15" s="48"/>
    </row>
    <row r="16" spans="2:38" ht="18" customHeight="1">
      <c r="B16" s="48"/>
      <c r="C16" s="48"/>
      <c r="D16" s="48"/>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9"/>
      <c r="AG16" s="44"/>
      <c r="AH16" s="44"/>
      <c r="AI16" s="49"/>
      <c r="AJ16" s="47"/>
      <c r="AK16" s="48"/>
      <c r="AL16" s="48"/>
    </row>
    <row r="17" spans="2:38" ht="18" customHeight="1">
      <c r="B17" s="48"/>
      <c r="C17" s="48"/>
      <c r="D17" s="48"/>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9"/>
      <c r="AG17" s="44"/>
      <c r="AH17" s="44"/>
      <c r="AI17" s="49"/>
      <c r="AJ17" s="47"/>
      <c r="AK17" s="48"/>
      <c r="AL17" s="48"/>
    </row>
    <row r="18" spans="2:38" ht="18" customHeight="1">
      <c r="B18" s="48"/>
      <c r="C18" s="48"/>
      <c r="D18" s="48"/>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9"/>
      <c r="AG18" s="44"/>
      <c r="AH18" s="44"/>
      <c r="AI18" s="49"/>
      <c r="AJ18" s="47"/>
      <c r="AK18" s="48"/>
      <c r="AL18" s="48"/>
    </row>
    <row r="19" spans="2:38" ht="18" customHeight="1">
      <c r="B19" s="48"/>
      <c r="C19" s="48"/>
      <c r="D19" s="48"/>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9"/>
      <c r="AG19" s="44"/>
      <c r="AH19" s="44"/>
      <c r="AI19" s="49"/>
      <c r="AJ19" s="47"/>
      <c r="AK19" s="48"/>
      <c r="AL19" s="48"/>
    </row>
    <row r="20" spans="2:38" ht="18" customHeight="1">
      <c r="B20" s="48"/>
      <c r="C20" s="48"/>
      <c r="D20" s="48"/>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9"/>
      <c r="AG20" s="44"/>
      <c r="AH20" s="44"/>
      <c r="AI20" s="49"/>
      <c r="AJ20" s="47"/>
      <c r="AK20" s="48"/>
      <c r="AL20" s="48"/>
    </row>
    <row r="21" spans="2:38" ht="18" customHeight="1">
      <c r="B21" s="48"/>
      <c r="C21" s="48"/>
      <c r="D21" s="48"/>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9"/>
      <c r="AG21" s="44"/>
      <c r="AH21" s="44"/>
      <c r="AI21" s="49"/>
      <c r="AJ21" s="47"/>
      <c r="AK21" s="48"/>
      <c r="AL21" s="48"/>
    </row>
    <row r="22" spans="2:38" ht="18" customHeight="1">
      <c r="B22" s="48"/>
      <c r="C22" s="48"/>
      <c r="D22" s="48"/>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9"/>
      <c r="AG22" s="44"/>
      <c r="AH22" s="44"/>
      <c r="AI22" s="49"/>
      <c r="AJ22" s="47"/>
      <c r="AK22" s="48"/>
      <c r="AL22" s="48"/>
    </row>
    <row r="23" spans="2:38" ht="18" customHeight="1">
      <c r="B23" s="48"/>
      <c r="C23" s="48"/>
      <c r="D23" s="48"/>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9"/>
      <c r="AG23" s="44"/>
      <c r="AH23" s="44"/>
      <c r="AI23" s="49"/>
      <c r="AJ23" s="47"/>
      <c r="AK23" s="48"/>
      <c r="AL23" s="48"/>
    </row>
    <row r="24" spans="2:38" ht="18" customHeight="1" thickBot="1">
      <c r="B24" s="50"/>
      <c r="D24" s="50"/>
      <c r="E24" s="39"/>
      <c r="F24" s="39"/>
      <c r="G24" s="39"/>
      <c r="H24" s="39"/>
      <c r="I24" s="39"/>
      <c r="J24" s="39"/>
      <c r="K24" s="39"/>
      <c r="L24" s="39"/>
      <c r="M24" s="39"/>
      <c r="N24" s="39"/>
      <c r="O24" s="39"/>
      <c r="P24" s="39"/>
      <c r="Q24" s="39"/>
      <c r="R24" s="39"/>
      <c r="S24" s="39"/>
      <c r="T24" s="39"/>
      <c r="U24" s="39"/>
      <c r="V24" s="39"/>
      <c r="W24" s="39"/>
      <c r="X24" s="39"/>
      <c r="Y24" s="39"/>
      <c r="Z24" s="51"/>
      <c r="AA24" s="51"/>
      <c r="AB24" s="51"/>
      <c r="AC24" s="51"/>
      <c r="AD24" s="51"/>
      <c r="AE24" s="51"/>
      <c r="AF24" s="52"/>
      <c r="AG24" s="51"/>
      <c r="AH24" s="51"/>
      <c r="AI24" s="52"/>
      <c r="AJ24" s="47"/>
      <c r="AK24" s="48"/>
      <c r="AL24" s="48"/>
    </row>
    <row r="25" spans="2:38" ht="18" customHeight="1" thickTop="1">
      <c r="B25" s="267" t="s">
        <v>159</v>
      </c>
      <c r="C25" s="268" t="s">
        <v>160</v>
      </c>
      <c r="D25" s="268"/>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L25" s="54"/>
    </row>
    <row r="26" spans="2:38" ht="30" customHeight="1">
      <c r="B26" s="266"/>
      <c r="C26" s="266" t="s">
        <v>161</v>
      </c>
      <c r="D26" s="266"/>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L26" s="56"/>
    </row>
    <row r="27" spans="2:38" ht="8.25" customHeight="1">
      <c r="B27" s="57"/>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9"/>
      <c r="AH27" s="59"/>
      <c r="AI27" s="59"/>
      <c r="AL27" s="56"/>
    </row>
    <row r="28" spans="2:40" ht="13.5">
      <c r="B28" s="60" t="s">
        <v>162</v>
      </c>
      <c r="C28" s="61"/>
      <c r="D28" s="61"/>
      <c r="E28" s="62"/>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3"/>
      <c r="AM28" s="59"/>
      <c r="AN28" s="59"/>
    </row>
    <row r="29" spans="2:38" ht="6" customHeight="1">
      <c r="B29" s="60"/>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56"/>
    </row>
    <row r="30" spans="2:38" ht="13.5">
      <c r="B30" s="60" t="s">
        <v>163</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56"/>
    </row>
    <row r="31" spans="2:38" ht="13.5">
      <c r="B31" s="60" t="s">
        <v>164</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56"/>
    </row>
    <row r="32" spans="2:38" ht="6.75" customHeight="1">
      <c r="B32" s="60"/>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56"/>
    </row>
    <row r="33" spans="2:38" ht="13.5">
      <c r="B33" s="60" t="s">
        <v>165</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56"/>
    </row>
    <row r="34" spans="2:38" ht="13.5">
      <c r="B34" s="60" t="s">
        <v>164</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56"/>
    </row>
    <row r="35" spans="2:38" ht="6.75" customHeight="1">
      <c r="B35" s="60"/>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56"/>
    </row>
    <row r="36" spans="2:38" ht="13.5">
      <c r="B36" s="60" t="s">
        <v>166</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56"/>
    </row>
    <row r="37" spans="2:38" ht="13.5">
      <c r="B37" s="60" t="s">
        <v>164</v>
      </c>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56"/>
    </row>
    <row r="38" spans="2:38" ht="6" customHeight="1">
      <c r="B38" s="64"/>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6"/>
    </row>
    <row r="39" spans="2:5" ht="6" customHeight="1">
      <c r="B39" s="67"/>
      <c r="C39" s="61"/>
      <c r="D39" s="61"/>
      <c r="E39" s="61"/>
    </row>
    <row r="40" spans="2:5" ht="6.75" customHeight="1">
      <c r="B40" s="67"/>
      <c r="C40" s="61"/>
      <c r="D40" s="61"/>
      <c r="E40" s="61"/>
    </row>
    <row r="41" ht="13.5">
      <c r="B41" s="68" t="s">
        <v>167</v>
      </c>
    </row>
    <row r="42" ht="13.5">
      <c r="B42" s="68" t="s">
        <v>168</v>
      </c>
    </row>
    <row r="43" ht="13.5">
      <c r="B43" s="68" t="s">
        <v>169</v>
      </c>
    </row>
    <row r="44" ht="13.5">
      <c r="B44" s="68" t="s">
        <v>170</v>
      </c>
    </row>
    <row r="45" ht="13.5">
      <c r="B45" s="68" t="s">
        <v>171</v>
      </c>
    </row>
    <row r="46" ht="13.5">
      <c r="B46" s="68" t="s">
        <v>172</v>
      </c>
    </row>
    <row r="47" ht="13.5">
      <c r="B47" s="68" t="s">
        <v>173</v>
      </c>
    </row>
    <row r="48" ht="13.5">
      <c r="B48" s="68" t="s">
        <v>174</v>
      </c>
    </row>
    <row r="49" ht="13.5">
      <c r="B49" s="68" t="s">
        <v>175</v>
      </c>
    </row>
    <row r="50" ht="13.5">
      <c r="B50" s="68" t="s">
        <v>176</v>
      </c>
    </row>
    <row r="51" ht="14.25">
      <c r="B51" s="69" t="s">
        <v>177</v>
      </c>
    </row>
    <row r="52" ht="13.5">
      <c r="B52" s="68" t="s">
        <v>178</v>
      </c>
    </row>
    <row r="53" ht="13.5">
      <c r="B53" s="68" t="s">
        <v>179</v>
      </c>
    </row>
    <row r="54" ht="13.5">
      <c r="B54" s="68" t="s">
        <v>180</v>
      </c>
    </row>
    <row r="55" ht="13.5">
      <c r="B55" s="68" t="s">
        <v>181</v>
      </c>
    </row>
    <row r="56" ht="13.5">
      <c r="B56" s="68" t="s">
        <v>182</v>
      </c>
    </row>
    <row r="57" ht="13.5">
      <c r="B57" s="68" t="s">
        <v>183</v>
      </c>
    </row>
    <row r="58" ht="13.5">
      <c r="B58" s="68" t="s">
        <v>184</v>
      </c>
    </row>
    <row r="59" ht="13.5">
      <c r="B59" s="68" t="s">
        <v>185</v>
      </c>
    </row>
    <row r="60" ht="13.5">
      <c r="B60" s="68" t="s">
        <v>186</v>
      </c>
    </row>
    <row r="61" ht="13.5">
      <c r="B61" s="68" t="s">
        <v>187</v>
      </c>
    </row>
    <row r="62" ht="13.5">
      <c r="B62" s="68"/>
    </row>
    <row r="63" ht="13.5">
      <c r="B63" s="68"/>
    </row>
    <row r="64" ht="13.5">
      <c r="B64" s="68"/>
    </row>
    <row r="65" ht="13.5">
      <c r="B65" s="68"/>
    </row>
    <row r="66" ht="13.5">
      <c r="B66" s="68"/>
    </row>
    <row r="67" ht="13.5">
      <c r="B67" s="68"/>
    </row>
    <row r="68" ht="13.5">
      <c r="B68" s="68"/>
    </row>
    <row r="69" ht="13.5">
      <c r="B69" s="68"/>
    </row>
    <row r="70" ht="13.5">
      <c r="B70" s="68"/>
    </row>
    <row r="71" ht="13.5">
      <c r="B71" s="68"/>
    </row>
    <row r="72" ht="13.5">
      <c r="B72" s="68"/>
    </row>
    <row r="73" ht="13.5">
      <c r="B73" s="68"/>
    </row>
    <row r="74" ht="13.5">
      <c r="B74" s="68"/>
    </row>
    <row r="75" ht="13.5">
      <c r="B75" s="68"/>
    </row>
    <row r="76" ht="13.5">
      <c r="B76" s="68"/>
    </row>
    <row r="77" ht="13.5">
      <c r="B77" s="68"/>
    </row>
    <row r="78" ht="13.5">
      <c r="B78" s="68"/>
    </row>
    <row r="79" ht="13.5">
      <c r="B79" s="68"/>
    </row>
    <row r="80" ht="13.5">
      <c r="B80" s="68"/>
    </row>
    <row r="81" ht="13.5">
      <c r="B81" s="68"/>
    </row>
    <row r="82" ht="13.5">
      <c r="B82" s="68"/>
    </row>
    <row r="83" ht="13.5">
      <c r="B83" s="68"/>
    </row>
    <row r="84" ht="13.5">
      <c r="B84" s="68"/>
    </row>
    <row r="85" ht="13.5">
      <c r="B85" s="68"/>
    </row>
    <row r="86" ht="13.5">
      <c r="B86" s="68"/>
    </row>
    <row r="87" ht="13.5">
      <c r="B87" s="68"/>
    </row>
    <row r="88" ht="13.5">
      <c r="B88" s="68"/>
    </row>
    <row r="89" ht="13.5">
      <c r="B89" s="68"/>
    </row>
  </sheetData>
  <sheetProtection/>
  <mergeCells count="16">
    <mergeCell ref="AJ10:AJ12"/>
    <mergeCell ref="AK10:AK12"/>
    <mergeCell ref="AL10:AL12"/>
    <mergeCell ref="B13:D13"/>
    <mergeCell ref="B10:B12"/>
    <mergeCell ref="C10:C12"/>
    <mergeCell ref="D10:D12"/>
    <mergeCell ref="E10:K10"/>
    <mergeCell ref="L10:R10"/>
    <mergeCell ref="S10:Y10"/>
    <mergeCell ref="B14:D14"/>
    <mergeCell ref="B25:B26"/>
    <mergeCell ref="C25:D25"/>
    <mergeCell ref="C26:D26"/>
    <mergeCell ref="Z10:AF10"/>
    <mergeCell ref="AG10:AI10"/>
  </mergeCells>
  <printOptions/>
  <pageMargins left="0.5905511811023623" right="0" top="0.5905511811023623" bottom="0.3937007874015748" header="0.5118110236220472" footer="0.5118110236220472"/>
  <pageSetup horizontalDpi="600" verticalDpi="600" orientation="landscape" paperSize="9" scale="79" r:id="rId1"/>
  <headerFooter differentFirst="1" alignWithMargins="0">
    <oddFooter>&amp;C&amp;"HGSｺﾞｼｯｸM,ﾒﾃﾞｨｳﾑ"&amp;16 1－&amp;P</oddFooter>
  </headerFooter>
  <rowBreaks count="1" manualBreakCount="1">
    <brk id="39" max="35" man="1"/>
  </rowBreaks>
</worksheet>
</file>

<file path=xl/worksheets/sheet3.xml><?xml version="1.0" encoding="utf-8"?>
<worksheet xmlns="http://schemas.openxmlformats.org/spreadsheetml/2006/main" xmlns:r="http://schemas.openxmlformats.org/officeDocument/2006/relationships">
  <dimension ref="B2:AF123"/>
  <sheetViews>
    <sheetView view="pageBreakPreview" zoomScale="60" zoomScalePageLayoutView="0" workbookViewId="0" topLeftCell="A1">
      <selection activeCell="G6" sqref="G6:Y6"/>
    </sheetView>
  </sheetViews>
  <sheetFormatPr defaultColWidth="4.00390625" defaultRowHeight="13.5"/>
  <cols>
    <col min="1" max="1" width="1.4921875" style="175" customWidth="1"/>
    <col min="2" max="2" width="3.125" style="175" customWidth="1"/>
    <col min="3" max="3" width="1.12109375" style="175" customWidth="1"/>
    <col min="4" max="19" width="4.00390625" style="175" customWidth="1"/>
    <col min="20" max="20" width="3.125" style="175" customWidth="1"/>
    <col min="21" max="21" width="2.375" style="175" customWidth="1"/>
    <col min="22" max="22" width="4.00390625" style="175" customWidth="1"/>
    <col min="23" max="23" width="2.25390625" style="175" customWidth="1"/>
    <col min="24" max="24" width="4.00390625" style="175" customWidth="1"/>
    <col min="25" max="25" width="2.375" style="175" customWidth="1"/>
    <col min="26" max="26" width="1.4921875" style="175" customWidth="1"/>
    <col min="27" max="29" width="4.00390625" style="175" customWidth="1"/>
    <col min="30" max="30" width="6.625" style="175" bestFit="1" customWidth="1"/>
    <col min="31" max="16384" width="4.00390625" style="175" customWidth="1"/>
  </cols>
  <sheetData>
    <row r="2" spans="2:25" ht="13.5">
      <c r="B2" s="175" t="s">
        <v>304</v>
      </c>
      <c r="C2" s="80"/>
      <c r="D2" s="80"/>
      <c r="E2" s="80"/>
      <c r="F2" s="80"/>
      <c r="G2" s="80"/>
      <c r="H2" s="80"/>
      <c r="I2" s="80"/>
      <c r="J2" s="80"/>
      <c r="K2" s="80"/>
      <c r="L2" s="80"/>
      <c r="M2" s="80"/>
      <c r="N2" s="80"/>
      <c r="O2" s="80"/>
      <c r="P2" s="80"/>
      <c r="Q2" s="80"/>
      <c r="R2" s="80"/>
      <c r="S2" s="80"/>
      <c r="T2" s="80"/>
      <c r="U2" s="80"/>
      <c r="V2" s="80"/>
      <c r="W2" s="80"/>
      <c r="X2" s="80"/>
      <c r="Y2" s="80"/>
    </row>
    <row r="4" spans="2:25" ht="34.5" customHeight="1">
      <c r="B4" s="296" t="s">
        <v>305</v>
      </c>
      <c r="C4" s="297"/>
      <c r="D4" s="297"/>
      <c r="E4" s="297"/>
      <c r="F4" s="297"/>
      <c r="G4" s="297"/>
      <c r="H4" s="297"/>
      <c r="I4" s="297"/>
      <c r="J4" s="297"/>
      <c r="K4" s="297"/>
      <c r="L4" s="297"/>
      <c r="M4" s="297"/>
      <c r="N4" s="297"/>
      <c r="O4" s="297"/>
      <c r="P4" s="297"/>
      <c r="Q4" s="297"/>
      <c r="R4" s="297"/>
      <c r="S4" s="297"/>
      <c r="T4" s="297"/>
      <c r="U4" s="297"/>
      <c r="V4" s="297"/>
      <c r="W4" s="297"/>
      <c r="X4" s="297"/>
      <c r="Y4" s="297"/>
    </row>
    <row r="5" ht="13.5" customHeight="1"/>
    <row r="6" spans="2:25" ht="24" customHeight="1">
      <c r="B6" s="298" t="s">
        <v>306</v>
      </c>
      <c r="C6" s="298"/>
      <c r="D6" s="298"/>
      <c r="E6" s="298"/>
      <c r="F6" s="298"/>
      <c r="G6" s="299"/>
      <c r="H6" s="300"/>
      <c r="I6" s="300"/>
      <c r="J6" s="300"/>
      <c r="K6" s="300"/>
      <c r="L6" s="300"/>
      <c r="M6" s="300"/>
      <c r="N6" s="300"/>
      <c r="O6" s="300"/>
      <c r="P6" s="300"/>
      <c r="Q6" s="300"/>
      <c r="R6" s="300"/>
      <c r="S6" s="300"/>
      <c r="T6" s="300"/>
      <c r="U6" s="300"/>
      <c r="V6" s="300"/>
      <c r="W6" s="300"/>
      <c r="X6" s="300"/>
      <c r="Y6" s="301"/>
    </row>
    <row r="7" spans="2:25" ht="24" customHeight="1">
      <c r="B7" s="298" t="s">
        <v>307</v>
      </c>
      <c r="C7" s="298"/>
      <c r="D7" s="298"/>
      <c r="E7" s="298"/>
      <c r="F7" s="298"/>
      <c r="G7" s="181" t="s">
        <v>308</v>
      </c>
      <c r="H7" s="182" t="s">
        <v>309</v>
      </c>
      <c r="I7" s="182"/>
      <c r="J7" s="182"/>
      <c r="K7" s="182"/>
      <c r="L7" s="181" t="s">
        <v>308</v>
      </c>
      <c r="M7" s="182" t="s">
        <v>310</v>
      </c>
      <c r="N7" s="182"/>
      <c r="O7" s="182"/>
      <c r="P7" s="182"/>
      <c r="Q7" s="181" t="s">
        <v>308</v>
      </c>
      <c r="R7" s="182" t="s">
        <v>311</v>
      </c>
      <c r="S7" s="182"/>
      <c r="T7" s="182"/>
      <c r="U7" s="182"/>
      <c r="V7" s="182"/>
      <c r="W7" s="179"/>
      <c r="X7" s="179"/>
      <c r="Y7" s="180"/>
    </row>
    <row r="8" spans="2:25" ht="21.75" customHeight="1">
      <c r="B8" s="302" t="s">
        <v>312</v>
      </c>
      <c r="C8" s="303"/>
      <c r="D8" s="303"/>
      <c r="E8" s="303"/>
      <c r="F8" s="304"/>
      <c r="G8" s="183" t="s">
        <v>308</v>
      </c>
      <c r="H8" s="184" t="s">
        <v>313</v>
      </c>
      <c r="I8" s="185"/>
      <c r="J8" s="185"/>
      <c r="K8" s="185"/>
      <c r="L8" s="185"/>
      <c r="M8" s="185"/>
      <c r="N8" s="185"/>
      <c r="O8" s="185"/>
      <c r="P8" s="185"/>
      <c r="Q8" s="185"/>
      <c r="R8" s="185"/>
      <c r="S8" s="185"/>
      <c r="T8" s="185"/>
      <c r="U8" s="185"/>
      <c r="V8" s="185"/>
      <c r="W8" s="185"/>
      <c r="X8" s="185"/>
      <c r="Y8" s="186"/>
    </row>
    <row r="9" spans="2:25" ht="21.75" customHeight="1">
      <c r="B9" s="305"/>
      <c r="C9" s="297"/>
      <c r="D9" s="297"/>
      <c r="E9" s="297"/>
      <c r="F9" s="306"/>
      <c r="G9" s="187" t="s">
        <v>308</v>
      </c>
      <c r="H9" s="175" t="s">
        <v>314</v>
      </c>
      <c r="I9" s="188"/>
      <c r="J9" s="188"/>
      <c r="K9" s="188"/>
      <c r="L9" s="188"/>
      <c r="M9" s="188"/>
      <c r="N9" s="188"/>
      <c r="O9" s="188"/>
      <c r="P9" s="188"/>
      <c r="Q9" s="188"/>
      <c r="R9" s="188"/>
      <c r="S9" s="188"/>
      <c r="T9" s="188"/>
      <c r="U9" s="188"/>
      <c r="V9" s="188"/>
      <c r="W9" s="188"/>
      <c r="X9" s="188"/>
      <c r="Y9" s="189"/>
    </row>
    <row r="10" spans="2:25" ht="21.75" customHeight="1">
      <c r="B10" s="307"/>
      <c r="C10" s="308"/>
      <c r="D10" s="308"/>
      <c r="E10" s="308"/>
      <c r="F10" s="309"/>
      <c r="G10" s="190" t="s">
        <v>308</v>
      </c>
      <c r="H10" s="191" t="s">
        <v>315</v>
      </c>
      <c r="I10" s="192"/>
      <c r="J10" s="192"/>
      <c r="K10" s="192"/>
      <c r="L10" s="192"/>
      <c r="M10" s="192"/>
      <c r="N10" s="192"/>
      <c r="O10" s="192"/>
      <c r="P10" s="192"/>
      <c r="Q10" s="192"/>
      <c r="R10" s="192"/>
      <c r="S10" s="192"/>
      <c r="T10" s="192"/>
      <c r="U10" s="192"/>
      <c r="V10" s="192"/>
      <c r="W10" s="192"/>
      <c r="X10" s="192"/>
      <c r="Y10" s="193"/>
    </row>
    <row r="11" ht="13.5" customHeight="1">
      <c r="AD11" s="194"/>
    </row>
    <row r="12" spans="2:27" ht="12.75" customHeight="1">
      <c r="B12" s="195"/>
      <c r="C12" s="184"/>
      <c r="D12" s="184"/>
      <c r="E12" s="184"/>
      <c r="F12" s="184"/>
      <c r="G12" s="184"/>
      <c r="H12" s="184"/>
      <c r="I12" s="184"/>
      <c r="J12" s="184"/>
      <c r="K12" s="184"/>
      <c r="L12" s="184"/>
      <c r="M12" s="184"/>
      <c r="N12" s="184"/>
      <c r="O12" s="184"/>
      <c r="P12" s="184"/>
      <c r="Q12" s="184"/>
      <c r="R12" s="184"/>
      <c r="S12" s="184"/>
      <c r="T12" s="196"/>
      <c r="U12" s="184"/>
      <c r="V12" s="184"/>
      <c r="W12" s="184"/>
      <c r="X12" s="184"/>
      <c r="Y12" s="196"/>
      <c r="Z12" s="80"/>
      <c r="AA12" s="80"/>
    </row>
    <row r="13" spans="2:27" ht="16.5" customHeight="1">
      <c r="B13" s="197" t="s">
        <v>316</v>
      </c>
      <c r="C13" s="198"/>
      <c r="T13" s="199"/>
      <c r="V13" s="200" t="s">
        <v>317</v>
      </c>
      <c r="W13" s="200" t="s">
        <v>318</v>
      </c>
      <c r="X13" s="200" t="s">
        <v>319</v>
      </c>
      <c r="Y13" s="199"/>
      <c r="Z13" s="80"/>
      <c r="AA13" s="80"/>
    </row>
    <row r="14" spans="2:27" ht="16.5" customHeight="1">
      <c r="B14" s="201"/>
      <c r="T14" s="199"/>
      <c r="Y14" s="199"/>
      <c r="Z14" s="80"/>
      <c r="AA14" s="80"/>
    </row>
    <row r="15" spans="2:27" ht="49.5" customHeight="1">
      <c r="B15" s="201"/>
      <c r="C15" s="310" t="s">
        <v>320</v>
      </c>
      <c r="D15" s="311"/>
      <c r="E15" s="311"/>
      <c r="F15" s="177" t="s">
        <v>58</v>
      </c>
      <c r="G15" s="286" t="s">
        <v>321</v>
      </c>
      <c r="H15" s="286"/>
      <c r="I15" s="286"/>
      <c r="J15" s="286"/>
      <c r="K15" s="286"/>
      <c r="L15" s="286"/>
      <c r="M15" s="286"/>
      <c r="N15" s="286"/>
      <c r="O15" s="286"/>
      <c r="P15" s="286"/>
      <c r="Q15" s="286"/>
      <c r="R15" s="286"/>
      <c r="S15" s="286"/>
      <c r="T15" s="199"/>
      <c r="V15" s="176" t="s">
        <v>308</v>
      </c>
      <c r="W15" s="176" t="s">
        <v>318</v>
      </c>
      <c r="X15" s="176" t="s">
        <v>308</v>
      </c>
      <c r="Y15" s="199"/>
      <c r="Z15" s="80"/>
      <c r="AA15" s="80"/>
    </row>
    <row r="16" spans="2:27" ht="69" customHeight="1">
      <c r="B16" s="201"/>
      <c r="C16" s="311"/>
      <c r="D16" s="311"/>
      <c r="E16" s="311"/>
      <c r="F16" s="177" t="s">
        <v>111</v>
      </c>
      <c r="G16" s="286" t="s">
        <v>322</v>
      </c>
      <c r="H16" s="286"/>
      <c r="I16" s="286"/>
      <c r="J16" s="286"/>
      <c r="K16" s="286"/>
      <c r="L16" s="286"/>
      <c r="M16" s="286"/>
      <c r="N16" s="286"/>
      <c r="O16" s="286"/>
      <c r="P16" s="286"/>
      <c r="Q16" s="286"/>
      <c r="R16" s="286"/>
      <c r="S16" s="286"/>
      <c r="T16" s="199"/>
      <c r="V16" s="176" t="s">
        <v>308</v>
      </c>
      <c r="W16" s="176" t="s">
        <v>318</v>
      </c>
      <c r="X16" s="176" t="s">
        <v>308</v>
      </c>
      <c r="Y16" s="199"/>
      <c r="Z16" s="80"/>
      <c r="AA16" s="80"/>
    </row>
    <row r="17" spans="2:27" ht="39.75" customHeight="1">
      <c r="B17" s="201"/>
      <c r="C17" s="311"/>
      <c r="D17" s="311"/>
      <c r="E17" s="311"/>
      <c r="F17" s="177" t="s">
        <v>323</v>
      </c>
      <c r="G17" s="286" t="s">
        <v>324</v>
      </c>
      <c r="H17" s="286"/>
      <c r="I17" s="286"/>
      <c r="J17" s="286"/>
      <c r="K17" s="286"/>
      <c r="L17" s="286"/>
      <c r="M17" s="286"/>
      <c r="N17" s="286"/>
      <c r="O17" s="286"/>
      <c r="P17" s="286"/>
      <c r="Q17" s="286"/>
      <c r="R17" s="286"/>
      <c r="S17" s="286"/>
      <c r="T17" s="199"/>
      <c r="V17" s="176" t="s">
        <v>308</v>
      </c>
      <c r="W17" s="176" t="s">
        <v>318</v>
      </c>
      <c r="X17" s="176" t="s">
        <v>308</v>
      </c>
      <c r="Y17" s="199"/>
      <c r="Z17" s="80"/>
      <c r="AA17" s="80"/>
    </row>
    <row r="18" spans="2:27" ht="21.75" customHeight="1">
      <c r="B18" s="201"/>
      <c r="C18" s="311"/>
      <c r="D18" s="311"/>
      <c r="E18" s="311"/>
      <c r="F18" s="177" t="s">
        <v>325</v>
      </c>
      <c r="G18" s="286" t="s">
        <v>326</v>
      </c>
      <c r="H18" s="286"/>
      <c r="I18" s="286"/>
      <c r="J18" s="286"/>
      <c r="K18" s="286"/>
      <c r="L18" s="286"/>
      <c r="M18" s="286"/>
      <c r="N18" s="286"/>
      <c r="O18" s="286"/>
      <c r="P18" s="286"/>
      <c r="Q18" s="286"/>
      <c r="R18" s="286"/>
      <c r="S18" s="286"/>
      <c r="T18" s="199"/>
      <c r="V18" s="176" t="s">
        <v>308</v>
      </c>
      <c r="W18" s="176" t="s">
        <v>318</v>
      </c>
      <c r="X18" s="176" t="s">
        <v>308</v>
      </c>
      <c r="Y18" s="199"/>
      <c r="Z18" s="80"/>
      <c r="AA18" s="80"/>
    </row>
    <row r="19" spans="2:27" ht="17.25" customHeight="1">
      <c r="B19" s="201"/>
      <c r="C19" s="203"/>
      <c r="D19" s="203"/>
      <c r="E19" s="203"/>
      <c r="F19" s="176"/>
      <c r="G19" s="188"/>
      <c r="H19" s="188"/>
      <c r="I19" s="188"/>
      <c r="J19" s="188"/>
      <c r="K19" s="188"/>
      <c r="L19" s="188"/>
      <c r="M19" s="188"/>
      <c r="N19" s="188"/>
      <c r="O19" s="188"/>
      <c r="P19" s="188"/>
      <c r="Q19" s="188"/>
      <c r="R19" s="188"/>
      <c r="S19" s="188"/>
      <c r="T19" s="199"/>
      <c r="Y19" s="199"/>
      <c r="Z19" s="80"/>
      <c r="AA19" s="80"/>
    </row>
    <row r="20" spans="2:27" ht="69" customHeight="1">
      <c r="B20" s="201"/>
      <c r="C20" s="284" t="s">
        <v>327</v>
      </c>
      <c r="D20" s="285"/>
      <c r="E20" s="285"/>
      <c r="F20" s="177" t="s">
        <v>58</v>
      </c>
      <c r="G20" s="286" t="s">
        <v>328</v>
      </c>
      <c r="H20" s="286"/>
      <c r="I20" s="286"/>
      <c r="J20" s="286"/>
      <c r="K20" s="286"/>
      <c r="L20" s="286"/>
      <c r="M20" s="286"/>
      <c r="N20" s="286"/>
      <c r="O20" s="286"/>
      <c r="P20" s="286"/>
      <c r="Q20" s="286"/>
      <c r="R20" s="286"/>
      <c r="S20" s="286"/>
      <c r="T20" s="199"/>
      <c r="V20" s="176" t="s">
        <v>308</v>
      </c>
      <c r="W20" s="176" t="s">
        <v>318</v>
      </c>
      <c r="X20" s="176" t="s">
        <v>308</v>
      </c>
      <c r="Y20" s="199"/>
      <c r="Z20" s="80"/>
      <c r="AA20" s="80"/>
    </row>
    <row r="21" spans="2:27" ht="69" customHeight="1">
      <c r="B21" s="201"/>
      <c r="C21" s="285"/>
      <c r="D21" s="285"/>
      <c r="E21" s="285"/>
      <c r="F21" s="177" t="s">
        <v>111</v>
      </c>
      <c r="G21" s="286" t="s">
        <v>329</v>
      </c>
      <c r="H21" s="286"/>
      <c r="I21" s="286"/>
      <c r="J21" s="286"/>
      <c r="K21" s="286"/>
      <c r="L21" s="286"/>
      <c r="M21" s="286"/>
      <c r="N21" s="286"/>
      <c r="O21" s="286"/>
      <c r="P21" s="286"/>
      <c r="Q21" s="286"/>
      <c r="R21" s="286"/>
      <c r="S21" s="286"/>
      <c r="T21" s="199"/>
      <c r="V21" s="176" t="s">
        <v>308</v>
      </c>
      <c r="W21" s="176" t="s">
        <v>318</v>
      </c>
      <c r="X21" s="176" t="s">
        <v>308</v>
      </c>
      <c r="Y21" s="199"/>
      <c r="Z21" s="80"/>
      <c r="AA21" s="80"/>
    </row>
    <row r="22" spans="2:27" ht="49.5" customHeight="1">
      <c r="B22" s="201"/>
      <c r="C22" s="285"/>
      <c r="D22" s="285"/>
      <c r="E22" s="285"/>
      <c r="F22" s="177" t="s">
        <v>323</v>
      </c>
      <c r="G22" s="286" t="s">
        <v>330</v>
      </c>
      <c r="H22" s="286"/>
      <c r="I22" s="286"/>
      <c r="J22" s="286"/>
      <c r="K22" s="286"/>
      <c r="L22" s="286"/>
      <c r="M22" s="286"/>
      <c r="N22" s="286"/>
      <c r="O22" s="286"/>
      <c r="P22" s="286"/>
      <c r="Q22" s="286"/>
      <c r="R22" s="286"/>
      <c r="S22" s="286"/>
      <c r="T22" s="199"/>
      <c r="V22" s="176" t="s">
        <v>308</v>
      </c>
      <c r="W22" s="176" t="s">
        <v>318</v>
      </c>
      <c r="X22" s="176" t="s">
        <v>308</v>
      </c>
      <c r="Y22" s="199"/>
      <c r="Z22" s="80"/>
      <c r="AA22" s="80"/>
    </row>
    <row r="23" spans="2:27" ht="21.75" customHeight="1">
      <c r="B23" s="201"/>
      <c r="C23" s="285"/>
      <c r="D23" s="285"/>
      <c r="E23" s="285"/>
      <c r="F23" s="177" t="s">
        <v>325</v>
      </c>
      <c r="G23" s="286" t="s">
        <v>331</v>
      </c>
      <c r="H23" s="286"/>
      <c r="I23" s="286"/>
      <c r="J23" s="286"/>
      <c r="K23" s="286"/>
      <c r="L23" s="286"/>
      <c r="M23" s="286"/>
      <c r="N23" s="286"/>
      <c r="O23" s="286"/>
      <c r="P23" s="286"/>
      <c r="Q23" s="286"/>
      <c r="R23" s="286"/>
      <c r="S23" s="286"/>
      <c r="T23" s="199"/>
      <c r="V23" s="176" t="s">
        <v>308</v>
      </c>
      <c r="W23" s="176" t="s">
        <v>318</v>
      </c>
      <c r="X23" s="176" t="s">
        <v>308</v>
      </c>
      <c r="Y23" s="199"/>
      <c r="Z23" s="80"/>
      <c r="AA23" s="80"/>
    </row>
    <row r="24" spans="2:27" ht="17.25" customHeight="1">
      <c r="B24" s="201"/>
      <c r="C24" s="203"/>
      <c r="D24" s="203"/>
      <c r="E24" s="203"/>
      <c r="F24" s="176"/>
      <c r="G24" s="188"/>
      <c r="H24" s="188"/>
      <c r="I24" s="188"/>
      <c r="J24" s="188"/>
      <c r="K24" s="188"/>
      <c r="L24" s="188"/>
      <c r="M24" s="188"/>
      <c r="N24" s="188"/>
      <c r="O24" s="188"/>
      <c r="P24" s="188"/>
      <c r="Q24" s="188"/>
      <c r="R24" s="188"/>
      <c r="S24" s="188"/>
      <c r="T24" s="199"/>
      <c r="Y24" s="199"/>
      <c r="Z24" s="80"/>
      <c r="AA24" s="80"/>
    </row>
    <row r="25" spans="2:27" ht="69" customHeight="1">
      <c r="B25" s="201"/>
      <c r="C25" s="287" t="s">
        <v>332</v>
      </c>
      <c r="D25" s="288"/>
      <c r="E25" s="289"/>
      <c r="F25" s="177" t="s">
        <v>58</v>
      </c>
      <c r="G25" s="286" t="s">
        <v>333</v>
      </c>
      <c r="H25" s="286"/>
      <c r="I25" s="286"/>
      <c r="J25" s="286"/>
      <c r="K25" s="286"/>
      <c r="L25" s="286"/>
      <c r="M25" s="286"/>
      <c r="N25" s="286"/>
      <c r="O25" s="286"/>
      <c r="P25" s="286"/>
      <c r="Q25" s="286"/>
      <c r="R25" s="286"/>
      <c r="S25" s="286"/>
      <c r="T25" s="199"/>
      <c r="V25" s="176" t="s">
        <v>308</v>
      </c>
      <c r="W25" s="176" t="s">
        <v>318</v>
      </c>
      <c r="X25" s="176" t="s">
        <v>308</v>
      </c>
      <c r="Y25" s="199"/>
      <c r="Z25" s="80"/>
      <c r="AA25" s="80"/>
    </row>
    <row r="26" spans="2:27" ht="69" customHeight="1">
      <c r="B26" s="201"/>
      <c r="C26" s="290"/>
      <c r="D26" s="291"/>
      <c r="E26" s="292"/>
      <c r="F26" s="177" t="s">
        <v>111</v>
      </c>
      <c r="G26" s="286" t="s">
        <v>334</v>
      </c>
      <c r="H26" s="286"/>
      <c r="I26" s="286"/>
      <c r="J26" s="286"/>
      <c r="K26" s="286"/>
      <c r="L26" s="286"/>
      <c r="M26" s="286"/>
      <c r="N26" s="286"/>
      <c r="O26" s="286"/>
      <c r="P26" s="286"/>
      <c r="Q26" s="286"/>
      <c r="R26" s="286"/>
      <c r="S26" s="286"/>
      <c r="T26" s="199"/>
      <c r="V26" s="176" t="s">
        <v>308</v>
      </c>
      <c r="W26" s="176" t="s">
        <v>318</v>
      </c>
      <c r="X26" s="176" t="s">
        <v>308</v>
      </c>
      <c r="Y26" s="199"/>
      <c r="Z26" s="80"/>
      <c r="AA26" s="80"/>
    </row>
    <row r="27" spans="2:27" ht="49.5" customHeight="1">
      <c r="B27" s="201"/>
      <c r="C27" s="293"/>
      <c r="D27" s="294"/>
      <c r="E27" s="295"/>
      <c r="F27" s="177" t="s">
        <v>323</v>
      </c>
      <c r="G27" s="286" t="s">
        <v>335</v>
      </c>
      <c r="H27" s="286"/>
      <c r="I27" s="286"/>
      <c r="J27" s="286"/>
      <c r="K27" s="286"/>
      <c r="L27" s="286"/>
      <c r="M27" s="286"/>
      <c r="N27" s="286"/>
      <c r="O27" s="286"/>
      <c r="P27" s="286"/>
      <c r="Q27" s="286"/>
      <c r="R27" s="286"/>
      <c r="S27" s="286"/>
      <c r="T27" s="199"/>
      <c r="V27" s="176" t="s">
        <v>308</v>
      </c>
      <c r="W27" s="176" t="s">
        <v>318</v>
      </c>
      <c r="X27" s="176" t="s">
        <v>308</v>
      </c>
      <c r="Y27" s="199"/>
      <c r="Z27" s="80"/>
      <c r="AA27" s="80"/>
    </row>
    <row r="28" spans="2:25" ht="12.75" customHeight="1">
      <c r="B28" s="204"/>
      <c r="C28" s="191"/>
      <c r="D28" s="191"/>
      <c r="E28" s="191"/>
      <c r="F28" s="191"/>
      <c r="G28" s="191"/>
      <c r="H28" s="191"/>
      <c r="I28" s="191"/>
      <c r="J28" s="191"/>
      <c r="K28" s="191"/>
      <c r="L28" s="191"/>
      <c r="M28" s="191"/>
      <c r="N28" s="191"/>
      <c r="O28" s="191"/>
      <c r="P28" s="191"/>
      <c r="Q28" s="191"/>
      <c r="R28" s="191"/>
      <c r="S28" s="191"/>
      <c r="T28" s="205"/>
      <c r="U28" s="191"/>
      <c r="V28" s="191"/>
      <c r="W28" s="191"/>
      <c r="X28" s="191"/>
      <c r="Y28" s="205"/>
    </row>
    <row r="30" ht="13.5">
      <c r="B30" s="175" t="s">
        <v>336</v>
      </c>
    </row>
    <row r="31" spans="2:27" ht="13.5">
      <c r="B31" s="175" t="s">
        <v>337</v>
      </c>
      <c r="K31" s="80"/>
      <c r="L31" s="80"/>
      <c r="M31" s="80"/>
      <c r="N31" s="80"/>
      <c r="O31" s="80"/>
      <c r="P31" s="80"/>
      <c r="Q31" s="80"/>
      <c r="R31" s="80"/>
      <c r="S31" s="80"/>
      <c r="T31" s="80"/>
      <c r="U31" s="80"/>
      <c r="V31" s="80"/>
      <c r="W31" s="80"/>
      <c r="X31" s="80"/>
      <c r="Y31" s="80"/>
      <c r="Z31" s="80"/>
      <c r="AA31" s="80"/>
    </row>
    <row r="38" spans="3:32" ht="13.5">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row>
    <row r="39" ht="13.5">
      <c r="C39" s="184"/>
    </row>
    <row r="122" spans="3:7" ht="13.5">
      <c r="C122" s="191"/>
      <c r="D122" s="191"/>
      <c r="E122" s="191"/>
      <c r="F122" s="191"/>
      <c r="G122" s="191"/>
    </row>
    <row r="123" ht="13.5">
      <c r="C123" s="184"/>
    </row>
  </sheetData>
  <sheetProtection/>
  <mergeCells count="19">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 ref="C25:E27"/>
    <mergeCell ref="G25:S25"/>
    <mergeCell ref="G26:S26"/>
    <mergeCell ref="G27:S27"/>
  </mergeCells>
  <dataValidations count="1">
    <dataValidation type="list" allowBlank="1" showInputMessage="1" showErrorMessage="1" sqref="V15:V18 X15:X18 V20:V23 X20:X23 V25:V27 X25:X27 L7 Q7 G7:G10">
      <formula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123"/>
  <sheetViews>
    <sheetView view="pageBreakPreview" zoomScale="60" zoomScalePageLayoutView="0" workbookViewId="0" topLeftCell="A1">
      <selection activeCell="X15" sqref="X15:Y15"/>
    </sheetView>
  </sheetViews>
  <sheetFormatPr defaultColWidth="9.00390625" defaultRowHeight="13.5"/>
  <cols>
    <col min="1" max="1" width="2.125" style="206" customWidth="1"/>
    <col min="2" max="23" width="3.625" style="206" customWidth="1"/>
    <col min="24" max="24" width="2.125" style="206" customWidth="1"/>
    <col min="25" max="37" width="5.625" style="206" customWidth="1"/>
    <col min="38" max="16384" width="9.00390625" style="206" customWidth="1"/>
  </cols>
  <sheetData>
    <row r="1" spans="2:23" ht="13.5">
      <c r="B1" s="206" t="s">
        <v>338</v>
      </c>
      <c r="M1" s="207"/>
      <c r="N1" s="208"/>
      <c r="O1" s="208"/>
      <c r="P1" s="208"/>
      <c r="Q1" s="207" t="s">
        <v>339</v>
      </c>
      <c r="R1" s="209"/>
      <c r="S1" s="208" t="s">
        <v>340</v>
      </c>
      <c r="T1" s="209"/>
      <c r="U1" s="208" t="s">
        <v>341</v>
      </c>
      <c r="V1" s="209"/>
      <c r="W1" s="208" t="s">
        <v>342</v>
      </c>
    </row>
    <row r="2" spans="13:23" ht="4.5" customHeight="1">
      <c r="M2" s="207"/>
      <c r="N2" s="208"/>
      <c r="O2" s="208"/>
      <c r="P2" s="208"/>
      <c r="Q2" s="207"/>
      <c r="R2" s="208"/>
      <c r="S2" s="208"/>
      <c r="T2" s="208"/>
      <c r="U2" s="208"/>
      <c r="V2" s="208"/>
      <c r="W2" s="208"/>
    </row>
    <row r="3" spans="2:23" ht="13.5">
      <c r="B3" s="329" t="s">
        <v>343</v>
      </c>
      <c r="C3" s="329"/>
      <c r="D3" s="329"/>
      <c r="E3" s="329"/>
      <c r="F3" s="329"/>
      <c r="G3" s="329"/>
      <c r="H3" s="329"/>
      <c r="I3" s="329"/>
      <c r="J3" s="329"/>
      <c r="K3" s="329"/>
      <c r="L3" s="329"/>
      <c r="M3" s="329"/>
      <c r="N3" s="329"/>
      <c r="O3" s="329"/>
      <c r="P3" s="329"/>
      <c r="Q3" s="329"/>
      <c r="R3" s="329"/>
      <c r="S3" s="329"/>
      <c r="T3" s="329"/>
      <c r="U3" s="329"/>
      <c r="V3" s="329"/>
      <c r="W3" s="329"/>
    </row>
    <row r="4" spans="2:23" ht="4.5" customHeight="1">
      <c r="B4" s="208"/>
      <c r="C4" s="208"/>
      <c r="D4" s="208"/>
      <c r="E4" s="208"/>
      <c r="F4" s="208"/>
      <c r="G4" s="208"/>
      <c r="H4" s="208"/>
      <c r="I4" s="208"/>
      <c r="J4" s="208"/>
      <c r="K4" s="208"/>
      <c r="L4" s="208"/>
      <c r="M4" s="208"/>
      <c r="N4" s="208"/>
      <c r="O4" s="208"/>
      <c r="P4" s="208"/>
      <c r="Q4" s="208"/>
      <c r="R4" s="208"/>
      <c r="S4" s="208"/>
      <c r="T4" s="208"/>
      <c r="U4" s="208"/>
      <c r="V4" s="208"/>
      <c r="W4" s="208"/>
    </row>
    <row r="5" spans="2:23" ht="13.5">
      <c r="B5" s="208"/>
      <c r="C5" s="208"/>
      <c r="D5" s="208"/>
      <c r="E5" s="208"/>
      <c r="F5" s="208"/>
      <c r="G5" s="208"/>
      <c r="H5" s="208"/>
      <c r="I5" s="208"/>
      <c r="J5" s="208"/>
      <c r="K5" s="208"/>
      <c r="L5" s="208"/>
      <c r="M5" s="208"/>
      <c r="N5" s="208"/>
      <c r="O5" s="208"/>
      <c r="P5" s="207" t="s">
        <v>344</v>
      </c>
      <c r="Q5" s="330"/>
      <c r="R5" s="330"/>
      <c r="S5" s="330"/>
      <c r="T5" s="330"/>
      <c r="U5" s="330"/>
      <c r="V5" s="330"/>
      <c r="W5" s="330"/>
    </row>
    <row r="6" spans="2:23" ht="13.5">
      <c r="B6" s="208"/>
      <c r="C6" s="208"/>
      <c r="D6" s="208"/>
      <c r="E6" s="208"/>
      <c r="F6" s="208"/>
      <c r="G6" s="208"/>
      <c r="H6" s="208"/>
      <c r="I6" s="208"/>
      <c r="J6" s="208"/>
      <c r="K6" s="208"/>
      <c r="L6" s="208"/>
      <c r="M6" s="208"/>
      <c r="N6" s="208"/>
      <c r="O6" s="208"/>
      <c r="P6" s="207" t="s">
        <v>345</v>
      </c>
      <c r="Q6" s="331"/>
      <c r="R6" s="331"/>
      <c r="S6" s="331"/>
      <c r="T6" s="331"/>
      <c r="U6" s="331"/>
      <c r="V6" s="331"/>
      <c r="W6" s="331"/>
    </row>
    <row r="7" spans="2:23" ht="10.5" customHeight="1">
      <c r="B7" s="208"/>
      <c r="C7" s="208"/>
      <c r="D7" s="208"/>
      <c r="E7" s="208"/>
      <c r="F7" s="208"/>
      <c r="G7" s="208"/>
      <c r="H7" s="208"/>
      <c r="I7" s="208"/>
      <c r="J7" s="208"/>
      <c r="K7" s="208"/>
      <c r="L7" s="208"/>
      <c r="M7" s="208"/>
      <c r="N7" s="208"/>
      <c r="O7" s="208"/>
      <c r="P7" s="208"/>
      <c r="Q7" s="208"/>
      <c r="R7" s="208"/>
      <c r="S7" s="208"/>
      <c r="T7" s="208"/>
      <c r="U7" s="208"/>
      <c r="V7" s="208"/>
      <c r="W7" s="208"/>
    </row>
    <row r="8" ht="13.5">
      <c r="B8" s="206" t="s">
        <v>346</v>
      </c>
    </row>
    <row r="9" spans="3:11" ht="13.5">
      <c r="C9" s="209" t="s">
        <v>308</v>
      </c>
      <c r="D9" s="206" t="s">
        <v>347</v>
      </c>
      <c r="J9" s="209" t="s">
        <v>308</v>
      </c>
      <c r="K9" s="206" t="s">
        <v>348</v>
      </c>
    </row>
    <row r="10" ht="10.5" customHeight="1"/>
    <row r="11" ht="13.5">
      <c r="B11" s="206" t="s">
        <v>349</v>
      </c>
    </row>
    <row r="12" spans="3:4" ht="13.5">
      <c r="C12" s="209" t="s">
        <v>308</v>
      </c>
      <c r="D12" s="206" t="s">
        <v>350</v>
      </c>
    </row>
    <row r="13" spans="3:4" ht="13.5">
      <c r="C13" s="209" t="s">
        <v>308</v>
      </c>
      <c r="D13" s="206" t="s">
        <v>351</v>
      </c>
    </row>
    <row r="14" ht="10.5" customHeight="1"/>
    <row r="15" ht="13.5">
      <c r="B15" s="206" t="s">
        <v>352</v>
      </c>
    </row>
    <row r="16" spans="2:19" ht="60" customHeight="1">
      <c r="B16" s="313"/>
      <c r="C16" s="313"/>
      <c r="D16" s="313"/>
      <c r="E16" s="313"/>
      <c r="F16" s="324" t="s">
        <v>353</v>
      </c>
      <c r="G16" s="325"/>
      <c r="H16" s="325"/>
      <c r="I16" s="325"/>
      <c r="J16" s="325"/>
      <c r="K16" s="325"/>
      <c r="L16" s="326"/>
      <c r="M16" s="314" t="s">
        <v>354</v>
      </c>
      <c r="N16" s="314"/>
      <c r="O16" s="314"/>
      <c r="P16" s="314"/>
      <c r="Q16" s="314"/>
      <c r="R16" s="314"/>
      <c r="S16" s="314"/>
    </row>
    <row r="17" spans="2:19" ht="13.5">
      <c r="B17" s="322">
        <v>4</v>
      </c>
      <c r="C17" s="323"/>
      <c r="D17" s="323" t="s">
        <v>355</v>
      </c>
      <c r="E17" s="327"/>
      <c r="F17" s="320"/>
      <c r="G17" s="321"/>
      <c r="H17" s="321"/>
      <c r="I17" s="321"/>
      <c r="J17" s="321"/>
      <c r="K17" s="321"/>
      <c r="L17" s="210" t="s">
        <v>356</v>
      </c>
      <c r="M17" s="320"/>
      <c r="N17" s="321"/>
      <c r="O17" s="321"/>
      <c r="P17" s="321"/>
      <c r="Q17" s="321"/>
      <c r="R17" s="321"/>
      <c r="S17" s="210" t="s">
        <v>356</v>
      </c>
    </row>
    <row r="18" spans="2:19" ht="13.5">
      <c r="B18" s="322">
        <v>5</v>
      </c>
      <c r="C18" s="323"/>
      <c r="D18" s="323" t="s">
        <v>355</v>
      </c>
      <c r="E18" s="327"/>
      <c r="F18" s="320"/>
      <c r="G18" s="321"/>
      <c r="H18" s="321"/>
      <c r="I18" s="321"/>
      <c r="J18" s="321"/>
      <c r="K18" s="321"/>
      <c r="L18" s="210" t="s">
        <v>356</v>
      </c>
      <c r="M18" s="320"/>
      <c r="N18" s="321"/>
      <c r="O18" s="321"/>
      <c r="P18" s="321"/>
      <c r="Q18" s="321"/>
      <c r="R18" s="321"/>
      <c r="S18" s="210" t="s">
        <v>356</v>
      </c>
    </row>
    <row r="19" spans="2:19" ht="13.5">
      <c r="B19" s="322">
        <v>6</v>
      </c>
      <c r="C19" s="323"/>
      <c r="D19" s="323" t="s">
        <v>355</v>
      </c>
      <c r="E19" s="327"/>
      <c r="F19" s="320"/>
      <c r="G19" s="321"/>
      <c r="H19" s="321"/>
      <c r="I19" s="321"/>
      <c r="J19" s="321"/>
      <c r="K19" s="321"/>
      <c r="L19" s="210" t="s">
        <v>356</v>
      </c>
      <c r="M19" s="320"/>
      <c r="N19" s="321"/>
      <c r="O19" s="321"/>
      <c r="P19" s="321"/>
      <c r="Q19" s="321"/>
      <c r="R19" s="321"/>
      <c r="S19" s="210" t="s">
        <v>356</v>
      </c>
    </row>
    <row r="20" spans="2:19" ht="13.5">
      <c r="B20" s="322">
        <v>7</v>
      </c>
      <c r="C20" s="323"/>
      <c r="D20" s="323" t="s">
        <v>355</v>
      </c>
      <c r="E20" s="327"/>
      <c r="F20" s="320"/>
      <c r="G20" s="321"/>
      <c r="H20" s="321"/>
      <c r="I20" s="321"/>
      <c r="J20" s="321"/>
      <c r="K20" s="321"/>
      <c r="L20" s="210" t="s">
        <v>356</v>
      </c>
      <c r="M20" s="320"/>
      <c r="N20" s="321"/>
      <c r="O20" s="321"/>
      <c r="P20" s="321"/>
      <c r="Q20" s="321"/>
      <c r="R20" s="321"/>
      <c r="S20" s="210" t="s">
        <v>356</v>
      </c>
    </row>
    <row r="21" spans="2:19" ht="13.5">
      <c r="B21" s="322">
        <v>8</v>
      </c>
      <c r="C21" s="323"/>
      <c r="D21" s="323" t="s">
        <v>355</v>
      </c>
      <c r="E21" s="327"/>
      <c r="F21" s="320"/>
      <c r="G21" s="321"/>
      <c r="H21" s="321"/>
      <c r="I21" s="321"/>
      <c r="J21" s="321"/>
      <c r="K21" s="321"/>
      <c r="L21" s="210" t="s">
        <v>356</v>
      </c>
      <c r="M21" s="320"/>
      <c r="N21" s="321"/>
      <c r="O21" s="321"/>
      <c r="P21" s="321"/>
      <c r="Q21" s="321"/>
      <c r="R21" s="321"/>
      <c r="S21" s="210" t="s">
        <v>356</v>
      </c>
    </row>
    <row r="22" spans="2:19" ht="13.5">
      <c r="B22" s="322">
        <v>9</v>
      </c>
      <c r="C22" s="323"/>
      <c r="D22" s="323" t="s">
        <v>355</v>
      </c>
      <c r="E22" s="327"/>
      <c r="F22" s="320"/>
      <c r="G22" s="321"/>
      <c r="H22" s="321"/>
      <c r="I22" s="321"/>
      <c r="J22" s="321"/>
      <c r="K22" s="321"/>
      <c r="L22" s="210" t="s">
        <v>356</v>
      </c>
      <c r="M22" s="320"/>
      <c r="N22" s="321"/>
      <c r="O22" s="321"/>
      <c r="P22" s="321"/>
      <c r="Q22" s="321"/>
      <c r="R22" s="321"/>
      <c r="S22" s="210" t="s">
        <v>356</v>
      </c>
    </row>
    <row r="23" spans="2:19" ht="13.5">
      <c r="B23" s="322">
        <v>10</v>
      </c>
      <c r="C23" s="323"/>
      <c r="D23" s="323" t="s">
        <v>355</v>
      </c>
      <c r="E23" s="327"/>
      <c r="F23" s="320"/>
      <c r="G23" s="321"/>
      <c r="H23" s="321"/>
      <c r="I23" s="321"/>
      <c r="J23" s="321"/>
      <c r="K23" s="321"/>
      <c r="L23" s="210" t="s">
        <v>356</v>
      </c>
      <c r="M23" s="320"/>
      <c r="N23" s="321"/>
      <c r="O23" s="321"/>
      <c r="P23" s="321"/>
      <c r="Q23" s="321"/>
      <c r="R23" s="321"/>
      <c r="S23" s="210" t="s">
        <v>356</v>
      </c>
    </row>
    <row r="24" spans="2:19" ht="13.5">
      <c r="B24" s="322">
        <v>11</v>
      </c>
      <c r="C24" s="323"/>
      <c r="D24" s="323" t="s">
        <v>355</v>
      </c>
      <c r="E24" s="327"/>
      <c r="F24" s="320"/>
      <c r="G24" s="321"/>
      <c r="H24" s="321"/>
      <c r="I24" s="321"/>
      <c r="J24" s="321"/>
      <c r="K24" s="321"/>
      <c r="L24" s="210" t="s">
        <v>356</v>
      </c>
      <c r="M24" s="320"/>
      <c r="N24" s="321"/>
      <c r="O24" s="321"/>
      <c r="P24" s="321"/>
      <c r="Q24" s="321"/>
      <c r="R24" s="321"/>
      <c r="S24" s="210" t="s">
        <v>356</v>
      </c>
    </row>
    <row r="25" spans="2:23" ht="13.5">
      <c r="B25" s="322">
        <v>12</v>
      </c>
      <c r="C25" s="323"/>
      <c r="D25" s="323" t="s">
        <v>355</v>
      </c>
      <c r="E25" s="327"/>
      <c r="F25" s="320"/>
      <c r="G25" s="321"/>
      <c r="H25" s="321"/>
      <c r="I25" s="321"/>
      <c r="J25" s="321"/>
      <c r="K25" s="321"/>
      <c r="L25" s="210" t="s">
        <v>356</v>
      </c>
      <c r="M25" s="320"/>
      <c r="N25" s="321"/>
      <c r="O25" s="321"/>
      <c r="P25" s="321"/>
      <c r="Q25" s="321"/>
      <c r="R25" s="321"/>
      <c r="S25" s="210" t="s">
        <v>356</v>
      </c>
      <c r="U25" s="313" t="s">
        <v>357</v>
      </c>
      <c r="V25" s="313"/>
      <c r="W25" s="313"/>
    </row>
    <row r="26" spans="2:23" ht="13.5">
      <c r="B26" s="322">
        <v>1</v>
      </c>
      <c r="C26" s="323"/>
      <c r="D26" s="323" t="s">
        <v>355</v>
      </c>
      <c r="E26" s="327"/>
      <c r="F26" s="320"/>
      <c r="G26" s="321"/>
      <c r="H26" s="321"/>
      <c r="I26" s="321"/>
      <c r="J26" s="321"/>
      <c r="K26" s="321"/>
      <c r="L26" s="210" t="s">
        <v>356</v>
      </c>
      <c r="M26" s="320"/>
      <c r="N26" s="321"/>
      <c r="O26" s="321"/>
      <c r="P26" s="321"/>
      <c r="Q26" s="321"/>
      <c r="R26" s="321"/>
      <c r="S26" s="210" t="s">
        <v>356</v>
      </c>
      <c r="U26" s="328"/>
      <c r="V26" s="328"/>
      <c r="W26" s="328"/>
    </row>
    <row r="27" spans="2:19" ht="13.5">
      <c r="B27" s="322">
        <v>2</v>
      </c>
      <c r="C27" s="323"/>
      <c r="D27" s="323" t="s">
        <v>355</v>
      </c>
      <c r="E27" s="327"/>
      <c r="F27" s="320"/>
      <c r="G27" s="321"/>
      <c r="H27" s="321"/>
      <c r="I27" s="321"/>
      <c r="J27" s="321"/>
      <c r="K27" s="321"/>
      <c r="L27" s="210" t="s">
        <v>356</v>
      </c>
      <c r="M27" s="320"/>
      <c r="N27" s="321"/>
      <c r="O27" s="321"/>
      <c r="P27" s="321"/>
      <c r="Q27" s="321"/>
      <c r="R27" s="321"/>
      <c r="S27" s="210" t="s">
        <v>356</v>
      </c>
    </row>
    <row r="28" spans="2:23" ht="13.5">
      <c r="B28" s="313" t="s">
        <v>358</v>
      </c>
      <c r="C28" s="313"/>
      <c r="D28" s="313"/>
      <c r="E28" s="313"/>
      <c r="F28" s="322">
        <f>IF(SUM(F17:K27)=0,"",SUM(F17:K27))</f>
      </c>
      <c r="G28" s="323"/>
      <c r="H28" s="323"/>
      <c r="I28" s="323"/>
      <c r="J28" s="323"/>
      <c r="K28" s="323"/>
      <c r="L28" s="210" t="s">
        <v>356</v>
      </c>
      <c r="M28" s="322">
        <f>IF(SUM(M17:R27)=0,"",SUM(M17:R27))</f>
      </c>
      <c r="N28" s="323"/>
      <c r="O28" s="323"/>
      <c r="P28" s="323"/>
      <c r="Q28" s="323"/>
      <c r="R28" s="323"/>
      <c r="S28" s="210" t="s">
        <v>356</v>
      </c>
      <c r="U28" s="313" t="s">
        <v>359</v>
      </c>
      <c r="V28" s="313"/>
      <c r="W28" s="313"/>
    </row>
    <row r="29" spans="2:23" ht="39.75" customHeight="1">
      <c r="B29" s="314" t="s">
        <v>360</v>
      </c>
      <c r="C29" s="313"/>
      <c r="D29" s="313"/>
      <c r="E29" s="313"/>
      <c r="F29" s="315">
        <f>IF(F28="","",F28/U26)</f>
      </c>
      <c r="G29" s="316"/>
      <c r="H29" s="316"/>
      <c r="I29" s="316"/>
      <c r="J29" s="316"/>
      <c r="K29" s="316"/>
      <c r="L29" s="210" t="s">
        <v>356</v>
      </c>
      <c r="M29" s="315">
        <f>IF(M28="","",M28/U26)</f>
      </c>
      <c r="N29" s="316"/>
      <c r="O29" s="316"/>
      <c r="P29" s="316"/>
      <c r="Q29" s="316"/>
      <c r="R29" s="316"/>
      <c r="S29" s="210" t="s">
        <v>356</v>
      </c>
      <c r="U29" s="317">
        <f>IF(F29="","",ROUNDDOWN(M29/F29,3))</f>
      </c>
      <c r="V29" s="318"/>
      <c r="W29" s="319"/>
    </row>
    <row r="31" ht="13.5">
      <c r="B31" s="206" t="s">
        <v>361</v>
      </c>
    </row>
    <row r="32" spans="2:19" ht="60" customHeight="1">
      <c r="B32" s="313"/>
      <c r="C32" s="313"/>
      <c r="D32" s="313"/>
      <c r="E32" s="313"/>
      <c r="F32" s="324" t="s">
        <v>353</v>
      </c>
      <c r="G32" s="325"/>
      <c r="H32" s="325"/>
      <c r="I32" s="325"/>
      <c r="J32" s="325"/>
      <c r="K32" s="325"/>
      <c r="L32" s="326"/>
      <c r="M32" s="314" t="s">
        <v>354</v>
      </c>
      <c r="N32" s="314"/>
      <c r="O32" s="314"/>
      <c r="P32" s="314"/>
      <c r="Q32" s="314"/>
      <c r="R32" s="314"/>
      <c r="S32" s="314"/>
    </row>
    <row r="33" spans="2:19" ht="13.5">
      <c r="B33" s="320"/>
      <c r="C33" s="321"/>
      <c r="D33" s="321"/>
      <c r="E33" s="211" t="s">
        <v>355</v>
      </c>
      <c r="F33" s="320"/>
      <c r="G33" s="321"/>
      <c r="H33" s="321"/>
      <c r="I33" s="321"/>
      <c r="J33" s="321"/>
      <c r="K33" s="321"/>
      <c r="L33" s="210" t="s">
        <v>356</v>
      </c>
      <c r="M33" s="320"/>
      <c r="N33" s="321"/>
      <c r="O33" s="321"/>
      <c r="P33" s="321"/>
      <c r="Q33" s="321"/>
      <c r="R33" s="321"/>
      <c r="S33" s="210" t="s">
        <v>356</v>
      </c>
    </row>
    <row r="34" spans="2:19" ht="13.5">
      <c r="B34" s="320"/>
      <c r="C34" s="321"/>
      <c r="D34" s="321"/>
      <c r="E34" s="211" t="s">
        <v>355</v>
      </c>
      <c r="F34" s="320"/>
      <c r="G34" s="321"/>
      <c r="H34" s="321"/>
      <c r="I34" s="321"/>
      <c r="J34" s="321"/>
      <c r="K34" s="321"/>
      <c r="L34" s="210" t="s">
        <v>356</v>
      </c>
      <c r="M34" s="320"/>
      <c r="N34" s="321"/>
      <c r="O34" s="321"/>
      <c r="P34" s="321"/>
      <c r="Q34" s="321"/>
      <c r="R34" s="321"/>
      <c r="S34" s="210" t="s">
        <v>356</v>
      </c>
    </row>
    <row r="35" spans="2:19" ht="13.5">
      <c r="B35" s="320"/>
      <c r="C35" s="321"/>
      <c r="D35" s="321"/>
      <c r="E35" s="211" t="s">
        <v>362</v>
      </c>
      <c r="F35" s="320"/>
      <c r="G35" s="321"/>
      <c r="H35" s="321"/>
      <c r="I35" s="321"/>
      <c r="J35" s="321"/>
      <c r="K35" s="321"/>
      <c r="L35" s="210" t="s">
        <v>356</v>
      </c>
      <c r="M35" s="320"/>
      <c r="N35" s="321"/>
      <c r="O35" s="321"/>
      <c r="P35" s="321"/>
      <c r="Q35" s="321"/>
      <c r="R35" s="321"/>
      <c r="S35" s="210" t="s">
        <v>356</v>
      </c>
    </row>
    <row r="36" spans="2:23" ht="13.5">
      <c r="B36" s="313" t="s">
        <v>358</v>
      </c>
      <c r="C36" s="313"/>
      <c r="D36" s="313"/>
      <c r="E36" s="313"/>
      <c r="F36" s="322">
        <f>IF(SUM(F33:K35)=0,"",SUM(F33:K35))</f>
      </c>
      <c r="G36" s="323"/>
      <c r="H36" s="323"/>
      <c r="I36" s="323"/>
      <c r="J36" s="323"/>
      <c r="K36" s="323"/>
      <c r="L36" s="210" t="s">
        <v>356</v>
      </c>
      <c r="M36" s="322">
        <f>IF(SUM(M33:R35)=0,"",SUM(M33:R35))</f>
      </c>
      <c r="N36" s="323"/>
      <c r="O36" s="323"/>
      <c r="P36" s="323"/>
      <c r="Q36" s="323"/>
      <c r="R36" s="323"/>
      <c r="S36" s="210" t="s">
        <v>356</v>
      </c>
      <c r="U36" s="313" t="s">
        <v>359</v>
      </c>
      <c r="V36" s="313"/>
      <c r="W36" s="313"/>
    </row>
    <row r="37" spans="2:23" ht="39.75" customHeight="1">
      <c r="B37" s="314" t="s">
        <v>360</v>
      </c>
      <c r="C37" s="313"/>
      <c r="D37" s="313"/>
      <c r="E37" s="313"/>
      <c r="F37" s="315">
        <f>IF(F36="","",F36/3)</f>
      </c>
      <c r="G37" s="316"/>
      <c r="H37" s="316"/>
      <c r="I37" s="316"/>
      <c r="J37" s="316"/>
      <c r="K37" s="316"/>
      <c r="L37" s="210" t="s">
        <v>356</v>
      </c>
      <c r="M37" s="315">
        <f>IF(M36="","",M36/3)</f>
      </c>
      <c r="N37" s="316"/>
      <c r="O37" s="316"/>
      <c r="P37" s="316"/>
      <c r="Q37" s="316"/>
      <c r="R37" s="316"/>
      <c r="S37" s="210" t="s">
        <v>356</v>
      </c>
      <c r="U37" s="317">
        <f>IF(F37="","",ROUNDDOWN(M37/F37,3))</f>
      </c>
      <c r="V37" s="318"/>
      <c r="W37" s="319"/>
    </row>
    <row r="38" spans="1:32" ht="4.5" customHeight="1">
      <c r="A38" s="212"/>
      <c r="B38" s="213"/>
      <c r="C38" s="214"/>
      <c r="D38" s="214"/>
      <c r="E38" s="214"/>
      <c r="F38" s="215"/>
      <c r="G38" s="215"/>
      <c r="H38" s="215"/>
      <c r="I38" s="215"/>
      <c r="J38" s="215"/>
      <c r="K38" s="215"/>
      <c r="L38" s="214"/>
      <c r="M38" s="215"/>
      <c r="N38" s="215"/>
      <c r="O38" s="215"/>
      <c r="P38" s="215"/>
      <c r="Q38" s="215"/>
      <c r="R38" s="215"/>
      <c r="S38" s="214"/>
      <c r="T38" s="212"/>
      <c r="U38" s="216"/>
      <c r="V38" s="216"/>
      <c r="W38" s="216"/>
      <c r="X38" s="212"/>
      <c r="Y38" s="212"/>
      <c r="Z38" s="212"/>
      <c r="AA38" s="212"/>
      <c r="AB38" s="212"/>
      <c r="AC38" s="212"/>
      <c r="AD38" s="212"/>
      <c r="AE38" s="212"/>
      <c r="AF38" s="212"/>
    </row>
    <row r="39" spans="2:3" ht="13.5">
      <c r="B39" s="206" t="s">
        <v>8</v>
      </c>
      <c r="C39" s="217"/>
    </row>
    <row r="40" spans="2:23" ht="13.5">
      <c r="B40" s="312" t="s">
        <v>363</v>
      </c>
      <c r="C40" s="312"/>
      <c r="D40" s="312"/>
      <c r="E40" s="312"/>
      <c r="F40" s="312"/>
      <c r="G40" s="312"/>
      <c r="H40" s="312"/>
      <c r="I40" s="312"/>
      <c r="J40" s="312"/>
      <c r="K40" s="312"/>
      <c r="L40" s="312"/>
      <c r="M40" s="312"/>
      <c r="N40" s="312"/>
      <c r="O40" s="312"/>
      <c r="P40" s="312"/>
      <c r="Q40" s="312"/>
      <c r="R40" s="312"/>
      <c r="S40" s="312"/>
      <c r="T40" s="312"/>
      <c r="U40" s="312"/>
      <c r="V40" s="312"/>
      <c r="W40" s="312"/>
    </row>
    <row r="41" spans="2:23" ht="13.5">
      <c r="B41" s="312" t="s">
        <v>364</v>
      </c>
      <c r="C41" s="312"/>
      <c r="D41" s="312"/>
      <c r="E41" s="312"/>
      <c r="F41" s="312"/>
      <c r="G41" s="312"/>
      <c r="H41" s="312"/>
      <c r="I41" s="312"/>
      <c r="J41" s="312"/>
      <c r="K41" s="312"/>
      <c r="L41" s="312"/>
      <c r="M41" s="312"/>
      <c r="N41" s="312"/>
      <c r="O41" s="312"/>
      <c r="P41" s="312"/>
      <c r="Q41" s="312"/>
      <c r="R41" s="312"/>
      <c r="S41" s="312"/>
      <c r="T41" s="312"/>
      <c r="U41" s="312"/>
      <c r="V41" s="312"/>
      <c r="W41" s="312"/>
    </row>
    <row r="42" spans="2:23" ht="13.5">
      <c r="B42" s="312" t="s">
        <v>365</v>
      </c>
      <c r="C42" s="312"/>
      <c r="D42" s="312"/>
      <c r="E42" s="312"/>
      <c r="F42" s="312"/>
      <c r="G42" s="312"/>
      <c r="H42" s="312"/>
      <c r="I42" s="312"/>
      <c r="J42" s="312"/>
      <c r="K42" s="312"/>
      <c r="L42" s="312"/>
      <c r="M42" s="312"/>
      <c r="N42" s="312"/>
      <c r="O42" s="312"/>
      <c r="P42" s="312"/>
      <c r="Q42" s="312"/>
      <c r="R42" s="312"/>
      <c r="S42" s="312"/>
      <c r="T42" s="312"/>
      <c r="U42" s="312"/>
      <c r="V42" s="312"/>
      <c r="W42" s="312"/>
    </row>
    <row r="43" spans="2:23" ht="13.5">
      <c r="B43" s="312" t="s">
        <v>366</v>
      </c>
      <c r="C43" s="312"/>
      <c r="D43" s="312"/>
      <c r="E43" s="312"/>
      <c r="F43" s="312"/>
      <c r="G43" s="312"/>
      <c r="H43" s="312"/>
      <c r="I43" s="312"/>
      <c r="J43" s="312"/>
      <c r="K43" s="312"/>
      <c r="L43" s="312"/>
      <c r="M43" s="312"/>
      <c r="N43" s="312"/>
      <c r="O43" s="312"/>
      <c r="P43" s="312"/>
      <c r="Q43" s="312"/>
      <c r="R43" s="312"/>
      <c r="S43" s="312"/>
      <c r="T43" s="312"/>
      <c r="U43" s="312"/>
      <c r="V43" s="312"/>
      <c r="W43" s="312"/>
    </row>
    <row r="44" spans="2:23" ht="13.5">
      <c r="B44" s="312" t="s">
        <v>367</v>
      </c>
      <c r="C44" s="312"/>
      <c r="D44" s="312"/>
      <c r="E44" s="312"/>
      <c r="F44" s="312"/>
      <c r="G44" s="312"/>
      <c r="H44" s="312"/>
      <c r="I44" s="312"/>
      <c r="J44" s="312"/>
      <c r="K44" s="312"/>
      <c r="L44" s="312"/>
      <c r="M44" s="312"/>
      <c r="N44" s="312"/>
      <c r="O44" s="312"/>
      <c r="P44" s="312"/>
      <c r="Q44" s="312"/>
      <c r="R44" s="312"/>
      <c r="S44" s="312"/>
      <c r="T44" s="312"/>
      <c r="U44" s="312"/>
      <c r="V44" s="312"/>
      <c r="W44" s="312"/>
    </row>
    <row r="45" spans="2:23" ht="13.5">
      <c r="B45" s="312" t="s">
        <v>368</v>
      </c>
      <c r="C45" s="312"/>
      <c r="D45" s="312"/>
      <c r="E45" s="312"/>
      <c r="F45" s="312"/>
      <c r="G45" s="312"/>
      <c r="H45" s="312"/>
      <c r="I45" s="312"/>
      <c r="J45" s="312"/>
      <c r="K45" s="312"/>
      <c r="L45" s="312"/>
      <c r="M45" s="312"/>
      <c r="N45" s="312"/>
      <c r="O45" s="312"/>
      <c r="P45" s="312"/>
      <c r="Q45" s="312"/>
      <c r="R45" s="312"/>
      <c r="S45" s="312"/>
      <c r="T45" s="312"/>
      <c r="U45" s="312"/>
      <c r="V45" s="312"/>
      <c r="W45" s="312"/>
    </row>
    <row r="46" spans="2:23" ht="13.5">
      <c r="B46" s="312" t="s">
        <v>369</v>
      </c>
      <c r="C46" s="312"/>
      <c r="D46" s="312"/>
      <c r="E46" s="312"/>
      <c r="F46" s="312"/>
      <c r="G46" s="312"/>
      <c r="H46" s="312"/>
      <c r="I46" s="312"/>
      <c r="J46" s="312"/>
      <c r="K46" s="312"/>
      <c r="L46" s="312"/>
      <c r="M46" s="312"/>
      <c r="N46" s="312"/>
      <c r="O46" s="312"/>
      <c r="P46" s="312"/>
      <c r="Q46" s="312"/>
      <c r="R46" s="312"/>
      <c r="S46" s="312"/>
      <c r="T46" s="312"/>
      <c r="U46" s="312"/>
      <c r="V46" s="312"/>
      <c r="W46" s="312"/>
    </row>
    <row r="47" spans="2:23" ht="13.5">
      <c r="B47" s="312" t="s">
        <v>370</v>
      </c>
      <c r="C47" s="312"/>
      <c r="D47" s="312"/>
      <c r="E47" s="312"/>
      <c r="F47" s="312"/>
      <c r="G47" s="312"/>
      <c r="H47" s="312"/>
      <c r="I47" s="312"/>
      <c r="J47" s="312"/>
      <c r="K47" s="312"/>
      <c r="L47" s="312"/>
      <c r="M47" s="312"/>
      <c r="N47" s="312"/>
      <c r="O47" s="312"/>
      <c r="P47" s="312"/>
      <c r="Q47" s="312"/>
      <c r="R47" s="312"/>
      <c r="S47" s="312"/>
      <c r="T47" s="312"/>
      <c r="U47" s="312"/>
      <c r="V47" s="312"/>
      <c r="W47" s="312"/>
    </row>
    <row r="48" spans="2:23" ht="13.5">
      <c r="B48" s="312"/>
      <c r="C48" s="312"/>
      <c r="D48" s="312"/>
      <c r="E48" s="312"/>
      <c r="F48" s="312"/>
      <c r="G48" s="312"/>
      <c r="H48" s="312"/>
      <c r="I48" s="312"/>
      <c r="J48" s="312"/>
      <c r="K48" s="312"/>
      <c r="L48" s="312"/>
      <c r="M48" s="312"/>
      <c r="N48" s="312"/>
      <c r="O48" s="312"/>
      <c r="P48" s="312"/>
      <c r="Q48" s="312"/>
      <c r="R48" s="312"/>
      <c r="S48" s="312"/>
      <c r="T48" s="312"/>
      <c r="U48" s="312"/>
      <c r="V48" s="312"/>
      <c r="W48" s="312"/>
    </row>
    <row r="49" spans="2:23" ht="13.5">
      <c r="B49" s="312"/>
      <c r="C49" s="312"/>
      <c r="D49" s="312"/>
      <c r="E49" s="312"/>
      <c r="F49" s="312"/>
      <c r="G49" s="312"/>
      <c r="H49" s="312"/>
      <c r="I49" s="312"/>
      <c r="J49" s="312"/>
      <c r="K49" s="312"/>
      <c r="L49" s="312"/>
      <c r="M49" s="312"/>
      <c r="N49" s="312"/>
      <c r="O49" s="312"/>
      <c r="P49" s="312"/>
      <c r="Q49" s="312"/>
      <c r="R49" s="312"/>
      <c r="S49" s="312"/>
      <c r="T49" s="312"/>
      <c r="U49" s="312"/>
      <c r="V49" s="312"/>
      <c r="W49" s="312"/>
    </row>
    <row r="122" spans="3:7" ht="13.5">
      <c r="C122" s="212"/>
      <c r="D122" s="212"/>
      <c r="E122" s="212"/>
      <c r="F122" s="212"/>
      <c r="G122" s="212"/>
    </row>
    <row r="123" ht="13.5">
      <c r="C123" s="217"/>
    </row>
  </sheetData>
  <sheetProtection/>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41:W41"/>
    <mergeCell ref="B42:W42"/>
    <mergeCell ref="B43:W43"/>
    <mergeCell ref="B44:W44"/>
    <mergeCell ref="B45:W45"/>
    <mergeCell ref="B46:W46"/>
  </mergeCells>
  <dataValidations count="1">
    <dataValidation type="list" allowBlank="1" showInputMessage="1" showErrorMessage="1" sqref="C9 J9 C12:C13">
      <formula1>"□,■"</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D123"/>
  <sheetViews>
    <sheetView view="pageBreakPreview" zoomScale="60" zoomScalePageLayoutView="0" workbookViewId="0" topLeftCell="A1">
      <selection activeCell="G7" sqref="G7:AD7"/>
    </sheetView>
  </sheetViews>
  <sheetFormatPr defaultColWidth="3.50390625" defaultRowHeight="13.5"/>
  <cols>
    <col min="1" max="1" width="1.25" style="220" customWidth="1"/>
    <col min="2" max="2" width="3.375" style="235" customWidth="1"/>
    <col min="3" max="3" width="3.375" style="220" customWidth="1"/>
    <col min="4" max="6" width="3.50390625" style="220" customWidth="1"/>
    <col min="7" max="7" width="1.4921875" style="220" customWidth="1"/>
    <col min="8" max="24" width="3.50390625" style="220" customWidth="1"/>
    <col min="25" max="29" width="4.125" style="220" customWidth="1"/>
    <col min="30" max="30" width="2.125" style="220" customWidth="1"/>
    <col min="31" max="31" width="1.25" style="220" customWidth="1"/>
    <col min="32" max="16384" width="3.50390625" style="220" customWidth="1"/>
  </cols>
  <sheetData>
    <row r="1" s="175" customFormat="1" ht="13.5"/>
    <row r="2" s="175" customFormat="1" ht="13.5">
      <c r="B2" s="175" t="s">
        <v>371</v>
      </c>
    </row>
    <row r="3" spans="24:30" s="175" customFormat="1" ht="13.5">
      <c r="X3" s="218" t="s">
        <v>339</v>
      </c>
      <c r="Z3" s="175" t="s">
        <v>340</v>
      </c>
      <c r="AB3" s="175" t="s">
        <v>355</v>
      </c>
      <c r="AD3" s="218" t="s">
        <v>342</v>
      </c>
    </row>
    <row r="4" s="175" customFormat="1" ht="13.5">
      <c r="AD4" s="218"/>
    </row>
    <row r="5" spans="2:30" s="175" customFormat="1" ht="27.75" customHeight="1">
      <c r="B5" s="347" t="s">
        <v>372</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row>
    <row r="6" s="175" customFormat="1" ht="13.5"/>
    <row r="7" spans="2:30" s="175" customFormat="1" ht="39.75" customHeight="1">
      <c r="B7" s="298" t="s">
        <v>373</v>
      </c>
      <c r="C7" s="298"/>
      <c r="D7" s="298"/>
      <c r="E7" s="298"/>
      <c r="F7" s="298"/>
      <c r="G7" s="299"/>
      <c r="H7" s="300"/>
      <c r="I7" s="300"/>
      <c r="J7" s="300"/>
      <c r="K7" s="300"/>
      <c r="L7" s="300"/>
      <c r="M7" s="300"/>
      <c r="N7" s="300"/>
      <c r="O7" s="300"/>
      <c r="P7" s="300"/>
      <c r="Q7" s="300"/>
      <c r="R7" s="300"/>
      <c r="S7" s="300"/>
      <c r="T7" s="300"/>
      <c r="U7" s="300"/>
      <c r="V7" s="300"/>
      <c r="W7" s="300"/>
      <c r="X7" s="300"/>
      <c r="Y7" s="300"/>
      <c r="Z7" s="300"/>
      <c r="AA7" s="300"/>
      <c r="AB7" s="300"/>
      <c r="AC7" s="300"/>
      <c r="AD7" s="301"/>
    </row>
    <row r="8" spans="2:30" ht="39.75" customHeight="1">
      <c r="B8" s="337" t="s">
        <v>374</v>
      </c>
      <c r="C8" s="338"/>
      <c r="D8" s="338"/>
      <c r="E8" s="338"/>
      <c r="F8" s="348"/>
      <c r="G8" s="222"/>
      <c r="H8" s="223" t="s">
        <v>308</v>
      </c>
      <c r="I8" s="182" t="s">
        <v>309</v>
      </c>
      <c r="J8" s="182"/>
      <c r="K8" s="182"/>
      <c r="L8" s="182"/>
      <c r="M8" s="223" t="s">
        <v>308</v>
      </c>
      <c r="N8" s="182" t="s">
        <v>310</v>
      </c>
      <c r="O8" s="182"/>
      <c r="P8" s="182"/>
      <c r="Q8" s="182"/>
      <c r="R8" s="223" t="s">
        <v>308</v>
      </c>
      <c r="S8" s="182" t="s">
        <v>311</v>
      </c>
      <c r="T8" s="182"/>
      <c r="U8" s="182"/>
      <c r="V8" s="182"/>
      <c r="W8" s="182"/>
      <c r="X8" s="182"/>
      <c r="Y8" s="182"/>
      <c r="Z8" s="182"/>
      <c r="AA8" s="182"/>
      <c r="AB8" s="182"/>
      <c r="AC8" s="182"/>
      <c r="AD8" s="224"/>
    </row>
    <row r="9" spans="2:30" ht="39.75" customHeight="1">
      <c r="B9" s="337" t="s">
        <v>375</v>
      </c>
      <c r="C9" s="338"/>
      <c r="D9" s="338"/>
      <c r="E9" s="338"/>
      <c r="F9" s="338"/>
      <c r="G9" s="178"/>
      <c r="H9" s="223" t="s">
        <v>308</v>
      </c>
      <c r="I9" s="182" t="s">
        <v>376</v>
      </c>
      <c r="J9" s="179"/>
      <c r="K9" s="179"/>
      <c r="L9" s="179"/>
      <c r="M9" s="179"/>
      <c r="N9" s="179"/>
      <c r="O9" s="179"/>
      <c r="P9" s="179"/>
      <c r="Q9" s="179"/>
      <c r="R9" s="179"/>
      <c r="S9" s="179"/>
      <c r="T9" s="179"/>
      <c r="U9" s="179"/>
      <c r="V9" s="179"/>
      <c r="W9" s="179"/>
      <c r="X9" s="179"/>
      <c r="Y9" s="179"/>
      <c r="Z9" s="179"/>
      <c r="AA9" s="179"/>
      <c r="AB9" s="179"/>
      <c r="AC9" s="179"/>
      <c r="AD9" s="180"/>
    </row>
    <row r="10" s="175" customFormat="1" ht="13.5"/>
    <row r="11" spans="2:30" s="175" customFormat="1" ht="10.5" customHeight="1">
      <c r="B11" s="195"/>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96"/>
    </row>
    <row r="12" spans="2:30" s="175" customFormat="1" ht="10.5" customHeight="1">
      <c r="B12" s="201"/>
      <c r="C12" s="195"/>
      <c r="D12" s="184"/>
      <c r="E12" s="184"/>
      <c r="F12" s="184"/>
      <c r="G12" s="195"/>
      <c r="H12" s="184"/>
      <c r="I12" s="184"/>
      <c r="J12" s="184"/>
      <c r="K12" s="184"/>
      <c r="L12" s="184"/>
      <c r="M12" s="184"/>
      <c r="N12" s="184"/>
      <c r="O12" s="184"/>
      <c r="P12" s="184"/>
      <c r="Q12" s="184"/>
      <c r="R12" s="184"/>
      <c r="S12" s="184"/>
      <c r="T12" s="184"/>
      <c r="U12" s="184"/>
      <c r="V12" s="184"/>
      <c r="W12" s="184"/>
      <c r="X12" s="184"/>
      <c r="Y12" s="184"/>
      <c r="Z12" s="196"/>
      <c r="AA12" s="184"/>
      <c r="AB12" s="184"/>
      <c r="AC12" s="196"/>
      <c r="AD12" s="199"/>
    </row>
    <row r="13" spans="2:30" s="175" customFormat="1" ht="32.25" customHeight="1">
      <c r="B13" s="225"/>
      <c r="C13" s="344" t="s">
        <v>377</v>
      </c>
      <c r="D13" s="345"/>
      <c r="E13" s="345"/>
      <c r="F13" s="346"/>
      <c r="H13" s="202" t="s">
        <v>58</v>
      </c>
      <c r="I13" s="335" t="s">
        <v>378</v>
      </c>
      <c r="J13" s="336"/>
      <c r="K13" s="336"/>
      <c r="L13" s="336"/>
      <c r="M13" s="336"/>
      <c r="N13" s="336"/>
      <c r="O13" s="336"/>
      <c r="P13" s="336"/>
      <c r="Q13" s="336"/>
      <c r="R13" s="336"/>
      <c r="S13" s="337"/>
      <c r="T13" s="338"/>
      <c r="U13" s="221" t="s">
        <v>356</v>
      </c>
      <c r="V13" s="176"/>
      <c r="W13" s="176"/>
      <c r="X13" s="176"/>
      <c r="Y13" s="176"/>
      <c r="AA13" s="201"/>
      <c r="AC13" s="199"/>
      <c r="AD13" s="199"/>
    </row>
    <row r="14" spans="2:30" s="175" customFormat="1" ht="32.25" customHeight="1">
      <c r="B14" s="225"/>
      <c r="C14" s="225"/>
      <c r="D14" s="226"/>
      <c r="E14" s="226"/>
      <c r="F14" s="227"/>
      <c r="H14" s="202" t="s">
        <v>111</v>
      </c>
      <c r="I14" s="335" t="s">
        <v>379</v>
      </c>
      <c r="J14" s="336"/>
      <c r="K14" s="336"/>
      <c r="L14" s="336"/>
      <c r="M14" s="336"/>
      <c r="N14" s="336"/>
      <c r="O14" s="336"/>
      <c r="P14" s="336"/>
      <c r="Q14" s="336"/>
      <c r="R14" s="336"/>
      <c r="S14" s="337"/>
      <c r="T14" s="338"/>
      <c r="U14" s="221" t="s">
        <v>356</v>
      </c>
      <c r="V14" s="176"/>
      <c r="W14" s="176"/>
      <c r="X14" s="176"/>
      <c r="Y14" s="176"/>
      <c r="AA14" s="228" t="s">
        <v>317</v>
      </c>
      <c r="AB14" s="200" t="s">
        <v>318</v>
      </c>
      <c r="AC14" s="229" t="s">
        <v>319</v>
      </c>
      <c r="AD14" s="199"/>
    </row>
    <row r="15" spans="2:30" s="175" customFormat="1" ht="32.25" customHeight="1">
      <c r="B15" s="201"/>
      <c r="C15" s="201"/>
      <c r="F15" s="199"/>
      <c r="H15" s="202" t="s">
        <v>323</v>
      </c>
      <c r="I15" s="339" t="s">
        <v>380</v>
      </c>
      <c r="J15" s="340"/>
      <c r="K15" s="340"/>
      <c r="L15" s="340"/>
      <c r="M15" s="340"/>
      <c r="N15" s="340"/>
      <c r="O15" s="340"/>
      <c r="P15" s="340"/>
      <c r="Q15" s="340"/>
      <c r="R15" s="341"/>
      <c r="S15" s="337"/>
      <c r="T15" s="338"/>
      <c r="U15" s="221" t="s">
        <v>300</v>
      </c>
      <c r="V15" s="175" t="s">
        <v>381</v>
      </c>
      <c r="W15" s="342" t="s">
        <v>382</v>
      </c>
      <c r="X15" s="342"/>
      <c r="Y15" s="342"/>
      <c r="Z15" s="188"/>
      <c r="AA15" s="230" t="s">
        <v>308</v>
      </c>
      <c r="AB15" s="231" t="s">
        <v>318</v>
      </c>
      <c r="AC15" s="232" t="s">
        <v>308</v>
      </c>
      <c r="AD15" s="233"/>
    </row>
    <row r="16" spans="2:30" s="175" customFormat="1" ht="13.5">
      <c r="B16" s="201"/>
      <c r="C16" s="204"/>
      <c r="D16" s="191"/>
      <c r="E16" s="191"/>
      <c r="F16" s="205"/>
      <c r="G16" s="191"/>
      <c r="H16" s="191"/>
      <c r="I16" s="191"/>
      <c r="J16" s="191"/>
      <c r="K16" s="191"/>
      <c r="L16" s="191"/>
      <c r="M16" s="191"/>
      <c r="N16" s="191"/>
      <c r="O16" s="191"/>
      <c r="P16" s="191"/>
      <c r="Q16" s="191"/>
      <c r="R16" s="191"/>
      <c r="S16" s="191"/>
      <c r="T16" s="191"/>
      <c r="U16" s="191"/>
      <c r="V16" s="191"/>
      <c r="W16" s="191"/>
      <c r="X16" s="191"/>
      <c r="Y16" s="191"/>
      <c r="Z16" s="191"/>
      <c r="AA16" s="204"/>
      <c r="AB16" s="191"/>
      <c r="AC16" s="205"/>
      <c r="AD16" s="199"/>
    </row>
    <row r="17" spans="2:30" s="175" customFormat="1" ht="10.5" customHeight="1">
      <c r="B17" s="201"/>
      <c r="C17" s="195"/>
      <c r="D17" s="184"/>
      <c r="E17" s="184"/>
      <c r="F17" s="184"/>
      <c r="G17" s="195"/>
      <c r="H17" s="184"/>
      <c r="I17" s="184"/>
      <c r="J17" s="184"/>
      <c r="K17" s="184"/>
      <c r="L17" s="184"/>
      <c r="M17" s="184"/>
      <c r="N17" s="184"/>
      <c r="O17" s="184"/>
      <c r="P17" s="184"/>
      <c r="Q17" s="184"/>
      <c r="R17" s="184"/>
      <c r="S17" s="184"/>
      <c r="T17" s="184"/>
      <c r="U17" s="184"/>
      <c r="V17" s="184"/>
      <c r="W17" s="184"/>
      <c r="X17" s="184"/>
      <c r="Y17" s="184"/>
      <c r="Z17" s="196"/>
      <c r="AA17" s="184"/>
      <c r="AB17" s="184"/>
      <c r="AC17" s="196"/>
      <c r="AD17" s="199"/>
    </row>
    <row r="18" spans="2:30" s="175" customFormat="1" ht="27" customHeight="1">
      <c r="B18" s="225"/>
      <c r="C18" s="344" t="s">
        <v>383</v>
      </c>
      <c r="D18" s="345"/>
      <c r="E18" s="345"/>
      <c r="F18" s="346"/>
      <c r="H18" s="202" t="s">
        <v>58</v>
      </c>
      <c r="I18" s="335" t="s">
        <v>384</v>
      </c>
      <c r="J18" s="336"/>
      <c r="K18" s="336"/>
      <c r="L18" s="336"/>
      <c r="M18" s="336"/>
      <c r="N18" s="336"/>
      <c r="O18" s="336"/>
      <c r="P18" s="336"/>
      <c r="Q18" s="336"/>
      <c r="R18" s="336"/>
      <c r="S18" s="337"/>
      <c r="T18" s="338"/>
      <c r="U18" s="221" t="s">
        <v>385</v>
      </c>
      <c r="V18" s="176"/>
      <c r="W18" s="176"/>
      <c r="X18" s="176"/>
      <c r="Y18" s="176"/>
      <c r="AA18" s="201"/>
      <c r="AC18" s="199"/>
      <c r="AD18" s="199"/>
    </row>
    <row r="19" spans="2:30" s="175" customFormat="1" ht="27" customHeight="1">
      <c r="B19" s="225"/>
      <c r="C19" s="344"/>
      <c r="D19" s="345"/>
      <c r="E19" s="345"/>
      <c r="F19" s="346"/>
      <c r="H19" s="202" t="s">
        <v>111</v>
      </c>
      <c r="I19" s="335" t="s">
        <v>386</v>
      </c>
      <c r="J19" s="336"/>
      <c r="K19" s="336"/>
      <c r="L19" s="336"/>
      <c r="M19" s="336"/>
      <c r="N19" s="336"/>
      <c r="O19" s="336"/>
      <c r="P19" s="336"/>
      <c r="Q19" s="336"/>
      <c r="R19" s="336"/>
      <c r="S19" s="337"/>
      <c r="T19" s="338"/>
      <c r="U19" s="221" t="s">
        <v>356</v>
      </c>
      <c r="V19" s="176"/>
      <c r="W19" s="176"/>
      <c r="X19" s="176"/>
      <c r="Y19" s="176"/>
      <c r="AA19" s="201"/>
      <c r="AC19" s="199"/>
      <c r="AD19" s="199"/>
    </row>
    <row r="20" spans="2:30" s="175" customFormat="1" ht="27" customHeight="1">
      <c r="B20" s="225"/>
      <c r="C20" s="225"/>
      <c r="D20" s="226"/>
      <c r="E20" s="226"/>
      <c r="F20" s="227"/>
      <c r="H20" s="202" t="s">
        <v>323</v>
      </c>
      <c r="I20" s="335" t="s">
        <v>387</v>
      </c>
      <c r="J20" s="336"/>
      <c r="K20" s="336"/>
      <c r="L20" s="336"/>
      <c r="M20" s="336"/>
      <c r="N20" s="336"/>
      <c r="O20" s="336"/>
      <c r="P20" s="336"/>
      <c r="Q20" s="336"/>
      <c r="R20" s="336"/>
      <c r="S20" s="337"/>
      <c r="T20" s="338"/>
      <c r="U20" s="221" t="s">
        <v>356</v>
      </c>
      <c r="V20" s="176"/>
      <c r="W20" s="176"/>
      <c r="X20" s="176"/>
      <c r="Y20" s="176"/>
      <c r="AA20" s="228" t="s">
        <v>317</v>
      </c>
      <c r="AB20" s="200" t="s">
        <v>318</v>
      </c>
      <c r="AC20" s="229" t="s">
        <v>319</v>
      </c>
      <c r="AD20" s="199"/>
    </row>
    <row r="21" spans="2:30" s="175" customFormat="1" ht="27" customHeight="1">
      <c r="B21" s="201"/>
      <c r="C21" s="201"/>
      <c r="F21" s="199"/>
      <c r="H21" s="202" t="s">
        <v>325</v>
      </c>
      <c r="I21" s="339" t="s">
        <v>388</v>
      </c>
      <c r="J21" s="340"/>
      <c r="K21" s="340"/>
      <c r="L21" s="340"/>
      <c r="M21" s="340"/>
      <c r="N21" s="340"/>
      <c r="O21" s="340"/>
      <c r="P21" s="340"/>
      <c r="Q21" s="340"/>
      <c r="R21" s="341"/>
      <c r="S21" s="337"/>
      <c r="T21" s="338"/>
      <c r="U21" s="221" t="s">
        <v>300</v>
      </c>
      <c r="V21" s="175" t="s">
        <v>381</v>
      </c>
      <c r="W21" s="342" t="s">
        <v>389</v>
      </c>
      <c r="X21" s="342"/>
      <c r="Y21" s="342"/>
      <c r="Z21" s="188"/>
      <c r="AA21" s="230" t="s">
        <v>308</v>
      </c>
      <c r="AB21" s="231" t="s">
        <v>318</v>
      </c>
      <c r="AC21" s="232" t="s">
        <v>308</v>
      </c>
      <c r="AD21" s="233"/>
    </row>
    <row r="22" spans="2:30" s="175" customFormat="1" ht="13.5">
      <c r="B22" s="201"/>
      <c r="C22" s="204"/>
      <c r="D22" s="191"/>
      <c r="E22" s="191"/>
      <c r="F22" s="205"/>
      <c r="G22" s="191"/>
      <c r="H22" s="191"/>
      <c r="I22" s="191"/>
      <c r="J22" s="191"/>
      <c r="K22" s="191"/>
      <c r="L22" s="191"/>
      <c r="M22" s="191"/>
      <c r="N22" s="191"/>
      <c r="O22" s="191"/>
      <c r="P22" s="191"/>
      <c r="Q22" s="191"/>
      <c r="R22" s="191"/>
      <c r="S22" s="191"/>
      <c r="T22" s="191"/>
      <c r="U22" s="191"/>
      <c r="V22" s="191"/>
      <c r="W22" s="191"/>
      <c r="X22" s="191"/>
      <c r="Y22" s="191"/>
      <c r="Z22" s="191"/>
      <c r="AA22" s="204"/>
      <c r="AB22" s="191"/>
      <c r="AC22" s="205"/>
      <c r="AD22" s="199"/>
    </row>
    <row r="23" spans="2:30" s="175" customFormat="1" ht="13.5">
      <c r="B23" s="204"/>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205"/>
    </row>
    <row r="24" spans="2:30" s="175" customFormat="1" ht="7.5" customHeight="1">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row>
    <row r="25" spans="2:30" s="175" customFormat="1" ht="86.25" customHeight="1">
      <c r="B25" s="332" t="s">
        <v>390</v>
      </c>
      <c r="C25" s="332"/>
      <c r="D25" s="333" t="s">
        <v>391</v>
      </c>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188"/>
    </row>
    <row r="26" spans="2:30" s="175" customFormat="1" ht="31.5" customHeight="1">
      <c r="B26" s="334" t="s">
        <v>392</v>
      </c>
      <c r="C26" s="334"/>
      <c r="D26" s="334" t="s">
        <v>393</v>
      </c>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226"/>
    </row>
    <row r="27" spans="2:30" s="175" customFormat="1" ht="29.25" customHeight="1">
      <c r="B27" s="334" t="s">
        <v>394</v>
      </c>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row>
    <row r="28" spans="2:30" s="175" customFormat="1" ht="13.5">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row>
    <row r="29" s="234" customFormat="1" ht="13.5"/>
    <row r="30" spans="2:30" ht="13.5">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row>
    <row r="122" spans="3:7" ht="13.5">
      <c r="C122" s="236"/>
      <c r="D122" s="236"/>
      <c r="E122" s="236"/>
      <c r="F122" s="236"/>
      <c r="G122" s="236"/>
    </row>
    <row r="123" ht="13.5">
      <c r="C123" s="237"/>
    </row>
  </sheetData>
  <sheetProtection/>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C18:F19"/>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s>
  <dataValidations count="1">
    <dataValidation type="list" allowBlank="1" showInputMessage="1" showErrorMessage="1" sqref="AA15 AC15 AA21 AC21 H8:H9 M8 R8">
      <formula1>"□,■"</formula1>
    </dataValidation>
  </dataValidations>
  <printOptions/>
  <pageMargins left="0.7" right="0.7" top="0.75" bottom="0.75" header="0.3" footer="0.3"/>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B2:AD123"/>
  <sheetViews>
    <sheetView view="pageBreakPreview" zoomScale="60" zoomScalePageLayoutView="0" workbookViewId="0" topLeftCell="A1">
      <selection activeCell="L7" sqref="L7"/>
    </sheetView>
  </sheetViews>
  <sheetFormatPr defaultColWidth="3.50390625" defaultRowHeight="13.5"/>
  <cols>
    <col min="1" max="1" width="1.25" style="220" customWidth="1"/>
    <col min="2" max="2" width="3.125" style="235" customWidth="1"/>
    <col min="3" max="30" width="3.125" style="220" customWidth="1"/>
    <col min="31" max="31" width="1.25" style="220" customWidth="1"/>
    <col min="32" max="16384" width="3.50390625" style="220" customWidth="1"/>
  </cols>
  <sheetData>
    <row r="1" s="175" customFormat="1" ht="13.5"/>
    <row r="2" s="175" customFormat="1" ht="13.5">
      <c r="B2" s="175" t="s">
        <v>395</v>
      </c>
    </row>
    <row r="3" spans="21:30" s="175" customFormat="1" ht="13.5">
      <c r="U3" s="218" t="s">
        <v>339</v>
      </c>
      <c r="V3" s="297"/>
      <c r="W3" s="297"/>
      <c r="X3" s="218" t="s">
        <v>340</v>
      </c>
      <c r="Y3" s="297"/>
      <c r="Z3" s="297"/>
      <c r="AA3" s="218" t="s">
        <v>341</v>
      </c>
      <c r="AB3" s="297"/>
      <c r="AC3" s="297"/>
      <c r="AD3" s="218" t="s">
        <v>342</v>
      </c>
    </row>
    <row r="4" s="175" customFormat="1" ht="13.5">
      <c r="AD4" s="218"/>
    </row>
    <row r="5" spans="2:30" s="175" customFormat="1" ht="13.5">
      <c r="B5" s="297" t="s">
        <v>396</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row>
    <row r="6" spans="2:30" s="175" customFormat="1" ht="28.5" customHeight="1">
      <c r="B6" s="347" t="s">
        <v>397</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row>
    <row r="7" s="175" customFormat="1" ht="13.5"/>
    <row r="8" spans="2:30" s="175" customFormat="1" ht="23.25" customHeight="1">
      <c r="B8" s="382" t="s">
        <v>373</v>
      </c>
      <c r="C8" s="382"/>
      <c r="D8" s="382"/>
      <c r="E8" s="382"/>
      <c r="F8" s="299"/>
      <c r="G8" s="383"/>
      <c r="H8" s="384"/>
      <c r="I8" s="384"/>
      <c r="J8" s="384"/>
      <c r="K8" s="384"/>
      <c r="L8" s="384"/>
      <c r="M8" s="384"/>
      <c r="N8" s="384"/>
      <c r="O8" s="384"/>
      <c r="P8" s="384"/>
      <c r="Q8" s="384"/>
      <c r="R8" s="384"/>
      <c r="S8" s="384"/>
      <c r="T8" s="384"/>
      <c r="U8" s="384"/>
      <c r="V8" s="384"/>
      <c r="W8" s="384"/>
      <c r="X8" s="384"/>
      <c r="Y8" s="384"/>
      <c r="Z8" s="384"/>
      <c r="AA8" s="384"/>
      <c r="AB8" s="384"/>
      <c r="AC8" s="384"/>
      <c r="AD8" s="385"/>
    </row>
    <row r="9" spans="2:30" ht="23.25" customHeight="1">
      <c r="B9" s="299" t="s">
        <v>374</v>
      </c>
      <c r="C9" s="300"/>
      <c r="D9" s="300"/>
      <c r="E9" s="300"/>
      <c r="F9" s="300"/>
      <c r="G9" s="239" t="s">
        <v>308</v>
      </c>
      <c r="H9" s="182" t="s">
        <v>309</v>
      </c>
      <c r="I9" s="182"/>
      <c r="J9" s="182"/>
      <c r="K9" s="182"/>
      <c r="L9" s="231" t="s">
        <v>308</v>
      </c>
      <c r="M9" s="182" t="s">
        <v>310</v>
      </c>
      <c r="N9" s="182"/>
      <c r="O9" s="182"/>
      <c r="P9" s="182"/>
      <c r="Q9" s="231" t="s">
        <v>308</v>
      </c>
      <c r="R9" s="182" t="s">
        <v>311</v>
      </c>
      <c r="S9" s="240"/>
      <c r="T9" s="240"/>
      <c r="U9" s="240"/>
      <c r="V9" s="240"/>
      <c r="W9" s="240"/>
      <c r="X9" s="240"/>
      <c r="Y9" s="240"/>
      <c r="Z9" s="240"/>
      <c r="AA9" s="240"/>
      <c r="AB9" s="240"/>
      <c r="AC9" s="240"/>
      <c r="AD9" s="241"/>
    </row>
    <row r="10" spans="2:30" ht="23.25" customHeight="1">
      <c r="B10" s="373" t="s">
        <v>398</v>
      </c>
      <c r="C10" s="374"/>
      <c r="D10" s="374"/>
      <c r="E10" s="374"/>
      <c r="F10" s="375"/>
      <c r="G10" s="231" t="s">
        <v>308</v>
      </c>
      <c r="H10" s="184" t="s">
        <v>399</v>
      </c>
      <c r="I10" s="242"/>
      <c r="J10" s="242"/>
      <c r="K10" s="242"/>
      <c r="L10" s="242"/>
      <c r="M10" s="242"/>
      <c r="N10" s="184"/>
      <c r="O10" s="242"/>
      <c r="P10" s="231" t="s">
        <v>308</v>
      </c>
      <c r="Q10" s="184" t="s">
        <v>400</v>
      </c>
      <c r="R10" s="242"/>
      <c r="S10" s="184"/>
      <c r="T10" s="243"/>
      <c r="U10" s="243"/>
      <c r="V10" s="243"/>
      <c r="W10" s="243"/>
      <c r="X10" s="243"/>
      <c r="Y10" s="243"/>
      <c r="Z10" s="243"/>
      <c r="AA10" s="243"/>
      <c r="AB10" s="243"/>
      <c r="AC10" s="243"/>
      <c r="AD10" s="244"/>
    </row>
    <row r="11" spans="2:30" ht="23.25" customHeight="1">
      <c r="B11" s="376"/>
      <c r="C11" s="377"/>
      <c r="D11" s="377"/>
      <c r="E11" s="377"/>
      <c r="F11" s="378"/>
      <c r="G11" s="245" t="s">
        <v>308</v>
      </c>
      <c r="H11" s="191" t="s">
        <v>401</v>
      </c>
      <c r="I11" s="246"/>
      <c r="J11" s="246"/>
      <c r="K11" s="246"/>
      <c r="L11" s="246"/>
      <c r="M11" s="246"/>
      <c r="N11" s="246"/>
      <c r="O11" s="246"/>
      <c r="P11" s="231" t="s">
        <v>308</v>
      </c>
      <c r="Q11" s="191" t="s">
        <v>402</v>
      </c>
      <c r="R11" s="246"/>
      <c r="S11" s="247"/>
      <c r="T11" s="247"/>
      <c r="U11" s="247"/>
      <c r="V11" s="247"/>
      <c r="W11" s="247"/>
      <c r="X11" s="247"/>
      <c r="Y11" s="247"/>
      <c r="Z11" s="247"/>
      <c r="AA11" s="247"/>
      <c r="AB11" s="247"/>
      <c r="AC11" s="247"/>
      <c r="AD11" s="248"/>
    </row>
    <row r="12" spans="2:30" ht="23.25" customHeight="1">
      <c r="B12" s="373" t="s">
        <v>403</v>
      </c>
      <c r="C12" s="374"/>
      <c r="D12" s="374"/>
      <c r="E12" s="374"/>
      <c r="F12" s="375"/>
      <c r="G12" s="231" t="s">
        <v>308</v>
      </c>
      <c r="H12" s="184" t="s">
        <v>404</v>
      </c>
      <c r="I12" s="242"/>
      <c r="J12" s="242"/>
      <c r="K12" s="242"/>
      <c r="L12" s="242"/>
      <c r="M12" s="242"/>
      <c r="N12" s="242"/>
      <c r="O12" s="242"/>
      <c r="P12" s="242"/>
      <c r="Q12" s="242"/>
      <c r="R12" s="242"/>
      <c r="S12" s="231" t="s">
        <v>308</v>
      </c>
      <c r="T12" s="184" t="s">
        <v>405</v>
      </c>
      <c r="U12" s="243"/>
      <c r="V12" s="243"/>
      <c r="W12" s="243"/>
      <c r="X12" s="243"/>
      <c r="Y12" s="243"/>
      <c r="Z12" s="243"/>
      <c r="AA12" s="243"/>
      <c r="AB12" s="243"/>
      <c r="AC12" s="243"/>
      <c r="AD12" s="244"/>
    </row>
    <row r="13" spans="2:30" ht="23.25" customHeight="1">
      <c r="B13" s="376"/>
      <c r="C13" s="377"/>
      <c r="D13" s="377"/>
      <c r="E13" s="377"/>
      <c r="F13" s="378"/>
      <c r="G13" s="245" t="s">
        <v>308</v>
      </c>
      <c r="H13" s="191" t="s">
        <v>406</v>
      </c>
      <c r="I13" s="246"/>
      <c r="J13" s="246"/>
      <c r="K13" s="246"/>
      <c r="L13" s="246"/>
      <c r="M13" s="246"/>
      <c r="N13" s="246"/>
      <c r="O13" s="246"/>
      <c r="P13" s="246"/>
      <c r="Q13" s="246"/>
      <c r="R13" s="246"/>
      <c r="S13" s="247"/>
      <c r="T13" s="247"/>
      <c r="U13" s="247"/>
      <c r="V13" s="247"/>
      <c r="W13" s="247"/>
      <c r="X13" s="247"/>
      <c r="Y13" s="247"/>
      <c r="Z13" s="247"/>
      <c r="AA13" s="247"/>
      <c r="AB13" s="247"/>
      <c r="AC13" s="247"/>
      <c r="AD13" s="248"/>
    </row>
    <row r="14" s="175" customFormat="1" ht="13.5"/>
    <row r="15" s="175" customFormat="1" ht="13.5">
      <c r="B15" s="175" t="s">
        <v>407</v>
      </c>
    </row>
    <row r="16" spans="2:30" s="175" customFormat="1" ht="13.5">
      <c r="B16" s="175" t="s">
        <v>408</v>
      </c>
      <c r="AC16" s="249"/>
      <c r="AD16" s="249"/>
    </row>
    <row r="17" s="175" customFormat="1" ht="6" customHeight="1"/>
    <row r="18" spans="2:30" s="175" customFormat="1" ht="4.5" customHeight="1">
      <c r="B18" s="352" t="s">
        <v>409</v>
      </c>
      <c r="C18" s="353"/>
      <c r="D18" s="353"/>
      <c r="E18" s="353"/>
      <c r="F18" s="354"/>
      <c r="G18" s="195"/>
      <c r="H18" s="184"/>
      <c r="I18" s="184"/>
      <c r="J18" s="184"/>
      <c r="K18" s="184"/>
      <c r="L18" s="184"/>
      <c r="M18" s="184"/>
      <c r="N18" s="184"/>
      <c r="O18" s="184"/>
      <c r="P18" s="184"/>
      <c r="Q18" s="184"/>
      <c r="R18" s="184"/>
      <c r="S18" s="184"/>
      <c r="T18" s="184"/>
      <c r="U18" s="184"/>
      <c r="V18" s="184"/>
      <c r="W18" s="184"/>
      <c r="X18" s="184"/>
      <c r="Y18" s="184"/>
      <c r="Z18" s="195"/>
      <c r="AA18" s="184"/>
      <c r="AB18" s="184"/>
      <c r="AC18" s="379"/>
      <c r="AD18" s="380"/>
    </row>
    <row r="19" spans="2:30" s="175" customFormat="1" ht="15.75" customHeight="1">
      <c r="B19" s="355"/>
      <c r="C19" s="347"/>
      <c r="D19" s="347"/>
      <c r="E19" s="347"/>
      <c r="F19" s="356"/>
      <c r="G19" s="201"/>
      <c r="H19" s="175" t="s">
        <v>410</v>
      </c>
      <c r="Z19" s="250"/>
      <c r="AA19" s="200" t="s">
        <v>317</v>
      </c>
      <c r="AB19" s="200" t="s">
        <v>318</v>
      </c>
      <c r="AC19" s="200" t="s">
        <v>319</v>
      </c>
      <c r="AD19" s="251"/>
    </row>
    <row r="20" spans="2:30" s="175" customFormat="1" ht="18.75" customHeight="1">
      <c r="B20" s="355"/>
      <c r="C20" s="347"/>
      <c r="D20" s="347"/>
      <c r="E20" s="347"/>
      <c r="F20" s="356"/>
      <c r="G20" s="201"/>
      <c r="I20" s="177" t="s">
        <v>58</v>
      </c>
      <c r="J20" s="365" t="s">
        <v>411</v>
      </c>
      <c r="K20" s="366"/>
      <c r="L20" s="366"/>
      <c r="M20" s="366"/>
      <c r="N20" s="366"/>
      <c r="O20" s="366"/>
      <c r="P20" s="366"/>
      <c r="Q20" s="366"/>
      <c r="R20" s="366"/>
      <c r="S20" s="366"/>
      <c r="T20" s="366"/>
      <c r="U20" s="179"/>
      <c r="V20" s="364"/>
      <c r="W20" s="367"/>
      <c r="X20" s="180" t="s">
        <v>356</v>
      </c>
      <c r="Z20" s="252"/>
      <c r="AA20" s="203"/>
      <c r="AB20" s="176"/>
      <c r="AC20" s="203"/>
      <c r="AD20" s="251"/>
    </row>
    <row r="21" spans="2:30" s="175" customFormat="1" ht="18.75" customHeight="1">
      <c r="B21" s="355"/>
      <c r="C21" s="347"/>
      <c r="D21" s="347"/>
      <c r="E21" s="347"/>
      <c r="F21" s="356"/>
      <c r="G21" s="201"/>
      <c r="I21" s="177" t="s">
        <v>111</v>
      </c>
      <c r="J21" s="238" t="s">
        <v>412</v>
      </c>
      <c r="K21" s="179"/>
      <c r="L21" s="179"/>
      <c r="M21" s="179"/>
      <c r="N21" s="179"/>
      <c r="O21" s="179"/>
      <c r="P21" s="179"/>
      <c r="Q21" s="179"/>
      <c r="R21" s="179"/>
      <c r="S21" s="179"/>
      <c r="T21" s="179"/>
      <c r="U21" s="180"/>
      <c r="V21" s="368"/>
      <c r="W21" s="369"/>
      <c r="X21" s="205" t="s">
        <v>356</v>
      </c>
      <c r="Y21" s="253"/>
      <c r="Z21" s="252"/>
      <c r="AA21" s="231" t="s">
        <v>308</v>
      </c>
      <c r="AB21" s="231" t="s">
        <v>318</v>
      </c>
      <c r="AC21" s="231" t="s">
        <v>308</v>
      </c>
      <c r="AD21" s="251"/>
    </row>
    <row r="22" spans="2:30" s="175" customFormat="1" ht="13.5">
      <c r="B22" s="355"/>
      <c r="C22" s="347"/>
      <c r="D22" s="347"/>
      <c r="E22" s="347"/>
      <c r="F22" s="356"/>
      <c r="G22" s="201"/>
      <c r="H22" s="175" t="s">
        <v>413</v>
      </c>
      <c r="Z22" s="201"/>
      <c r="AC22" s="249"/>
      <c r="AD22" s="251"/>
    </row>
    <row r="23" spans="2:30" s="175" customFormat="1" ht="15.75" customHeight="1">
      <c r="B23" s="355"/>
      <c r="C23" s="347"/>
      <c r="D23" s="347"/>
      <c r="E23" s="347"/>
      <c r="F23" s="356"/>
      <c r="G23" s="201"/>
      <c r="H23" s="175" t="s">
        <v>414</v>
      </c>
      <c r="T23" s="253"/>
      <c r="V23" s="253"/>
      <c r="Z23" s="252"/>
      <c r="AA23" s="249"/>
      <c r="AB23" s="249"/>
      <c r="AC23" s="249"/>
      <c r="AD23" s="251"/>
    </row>
    <row r="24" spans="2:30" s="175" customFormat="1" ht="30" customHeight="1">
      <c r="B24" s="355"/>
      <c r="C24" s="347"/>
      <c r="D24" s="347"/>
      <c r="E24" s="347"/>
      <c r="F24" s="356"/>
      <c r="G24" s="201"/>
      <c r="I24" s="177" t="s">
        <v>323</v>
      </c>
      <c r="J24" s="365" t="s">
        <v>415</v>
      </c>
      <c r="K24" s="366"/>
      <c r="L24" s="366"/>
      <c r="M24" s="366"/>
      <c r="N24" s="366"/>
      <c r="O24" s="366"/>
      <c r="P24" s="366"/>
      <c r="Q24" s="366"/>
      <c r="R24" s="366"/>
      <c r="S24" s="366"/>
      <c r="T24" s="366"/>
      <c r="U24" s="381"/>
      <c r="V24" s="364"/>
      <c r="W24" s="367"/>
      <c r="X24" s="180" t="s">
        <v>356</v>
      </c>
      <c r="Y24" s="253"/>
      <c r="Z24" s="252"/>
      <c r="AA24" s="231" t="s">
        <v>308</v>
      </c>
      <c r="AB24" s="231" t="s">
        <v>318</v>
      </c>
      <c r="AC24" s="231" t="s">
        <v>308</v>
      </c>
      <c r="AD24" s="251"/>
    </row>
    <row r="25" spans="2:30" s="175" customFormat="1" ht="6" customHeight="1">
      <c r="B25" s="357"/>
      <c r="C25" s="358"/>
      <c r="D25" s="358"/>
      <c r="E25" s="358"/>
      <c r="F25" s="359"/>
      <c r="G25" s="204"/>
      <c r="H25" s="191"/>
      <c r="I25" s="191"/>
      <c r="J25" s="191"/>
      <c r="K25" s="191"/>
      <c r="L25" s="191"/>
      <c r="M25" s="191"/>
      <c r="N25" s="191"/>
      <c r="O25" s="191"/>
      <c r="P25" s="191"/>
      <c r="Q25" s="191"/>
      <c r="R25" s="191"/>
      <c r="S25" s="191"/>
      <c r="T25" s="254"/>
      <c r="U25" s="254"/>
      <c r="V25" s="191"/>
      <c r="W25" s="191"/>
      <c r="X25" s="191"/>
      <c r="Y25" s="191"/>
      <c r="Z25" s="204"/>
      <c r="AA25" s="191"/>
      <c r="AB25" s="191"/>
      <c r="AC25" s="246"/>
      <c r="AD25" s="255"/>
    </row>
    <row r="26" spans="2:21" s="175" customFormat="1" ht="9.75" customHeight="1">
      <c r="B26" s="219"/>
      <c r="C26" s="219"/>
      <c r="D26" s="219"/>
      <c r="E26" s="219"/>
      <c r="F26" s="219"/>
      <c r="T26" s="253"/>
      <c r="U26" s="253"/>
    </row>
    <row r="27" spans="2:21" s="175" customFormat="1" ht="13.5">
      <c r="B27" s="175" t="s">
        <v>416</v>
      </c>
      <c r="C27" s="219"/>
      <c r="D27" s="219"/>
      <c r="E27" s="219"/>
      <c r="F27" s="219"/>
      <c r="T27" s="253"/>
      <c r="U27" s="253"/>
    </row>
    <row r="28" spans="2:21" s="175" customFormat="1" ht="6.75" customHeight="1">
      <c r="B28" s="219"/>
      <c r="C28" s="219"/>
      <c r="D28" s="219"/>
      <c r="E28" s="219"/>
      <c r="F28" s="219"/>
      <c r="T28" s="253"/>
      <c r="U28" s="253"/>
    </row>
    <row r="29" spans="2:30" s="175" customFormat="1" ht="4.5" customHeight="1">
      <c r="B29" s="352" t="s">
        <v>409</v>
      </c>
      <c r="C29" s="353"/>
      <c r="D29" s="353"/>
      <c r="E29" s="353"/>
      <c r="F29" s="354"/>
      <c r="G29" s="195"/>
      <c r="H29" s="184"/>
      <c r="I29" s="184"/>
      <c r="J29" s="184"/>
      <c r="K29" s="184"/>
      <c r="L29" s="184"/>
      <c r="M29" s="184"/>
      <c r="N29" s="184"/>
      <c r="O29" s="184"/>
      <c r="P29" s="184"/>
      <c r="Q29" s="184"/>
      <c r="R29" s="184"/>
      <c r="S29" s="184"/>
      <c r="T29" s="184"/>
      <c r="U29" s="184"/>
      <c r="V29" s="184"/>
      <c r="W29" s="184"/>
      <c r="X29" s="184"/>
      <c r="Y29" s="184"/>
      <c r="Z29" s="195"/>
      <c r="AA29" s="184"/>
      <c r="AB29" s="184"/>
      <c r="AC29" s="242"/>
      <c r="AD29" s="256"/>
    </row>
    <row r="30" spans="2:30" s="175" customFormat="1" ht="15.75" customHeight="1">
      <c r="B30" s="355"/>
      <c r="C30" s="347"/>
      <c r="D30" s="347"/>
      <c r="E30" s="347"/>
      <c r="F30" s="356"/>
      <c r="G30" s="201"/>
      <c r="H30" s="175" t="s">
        <v>417</v>
      </c>
      <c r="Z30" s="201"/>
      <c r="AA30" s="200" t="s">
        <v>317</v>
      </c>
      <c r="AB30" s="200" t="s">
        <v>318</v>
      </c>
      <c r="AC30" s="200" t="s">
        <v>319</v>
      </c>
      <c r="AD30" s="257"/>
    </row>
    <row r="31" spans="2:30" s="175" customFormat="1" ht="18.75" customHeight="1">
      <c r="B31" s="355"/>
      <c r="C31" s="347"/>
      <c r="D31" s="347"/>
      <c r="E31" s="347"/>
      <c r="F31" s="356"/>
      <c r="G31" s="201"/>
      <c r="I31" s="177" t="s">
        <v>58</v>
      </c>
      <c r="J31" s="365" t="s">
        <v>411</v>
      </c>
      <c r="K31" s="366"/>
      <c r="L31" s="366"/>
      <c r="M31" s="366"/>
      <c r="N31" s="366"/>
      <c r="O31" s="366"/>
      <c r="P31" s="366"/>
      <c r="Q31" s="366"/>
      <c r="R31" s="366"/>
      <c r="S31" s="366"/>
      <c r="T31" s="366"/>
      <c r="U31" s="180"/>
      <c r="V31" s="364"/>
      <c r="W31" s="367"/>
      <c r="X31" s="180" t="s">
        <v>356</v>
      </c>
      <c r="Z31" s="201"/>
      <c r="AA31" s="203"/>
      <c r="AB31" s="176"/>
      <c r="AC31" s="203"/>
      <c r="AD31" s="251"/>
    </row>
    <row r="32" spans="2:30" s="175" customFormat="1" ht="18.75" customHeight="1">
      <c r="B32" s="355"/>
      <c r="C32" s="347"/>
      <c r="D32" s="347"/>
      <c r="E32" s="347"/>
      <c r="F32" s="356"/>
      <c r="G32" s="201"/>
      <c r="I32" s="258" t="s">
        <v>111</v>
      </c>
      <c r="J32" s="259" t="s">
        <v>412</v>
      </c>
      <c r="K32" s="191"/>
      <c r="L32" s="191"/>
      <c r="M32" s="191"/>
      <c r="N32" s="191"/>
      <c r="O32" s="191"/>
      <c r="P32" s="191"/>
      <c r="Q32" s="191"/>
      <c r="R32" s="191"/>
      <c r="S32" s="191"/>
      <c r="T32" s="191"/>
      <c r="U32" s="205"/>
      <c r="V32" s="368"/>
      <c r="W32" s="369"/>
      <c r="X32" s="205" t="s">
        <v>356</v>
      </c>
      <c r="Y32" s="253"/>
      <c r="Z32" s="252"/>
      <c r="AA32" s="231" t="s">
        <v>308</v>
      </c>
      <c r="AB32" s="231" t="s">
        <v>318</v>
      </c>
      <c r="AC32" s="231" t="s">
        <v>308</v>
      </c>
      <c r="AD32" s="251"/>
    </row>
    <row r="33" spans="2:30" s="175" customFormat="1" ht="6" customHeight="1">
      <c r="B33" s="357"/>
      <c r="C33" s="358"/>
      <c r="D33" s="358"/>
      <c r="E33" s="358"/>
      <c r="F33" s="359"/>
      <c r="G33" s="204"/>
      <c r="H33" s="191"/>
      <c r="I33" s="191"/>
      <c r="J33" s="191"/>
      <c r="K33" s="191"/>
      <c r="L33" s="191"/>
      <c r="M33" s="191"/>
      <c r="N33" s="191"/>
      <c r="O33" s="191"/>
      <c r="P33" s="191"/>
      <c r="Q33" s="191"/>
      <c r="R33" s="191"/>
      <c r="S33" s="191"/>
      <c r="T33" s="254"/>
      <c r="U33" s="254"/>
      <c r="V33" s="191"/>
      <c r="W33" s="191"/>
      <c r="X33" s="191"/>
      <c r="Y33" s="191"/>
      <c r="Z33" s="204"/>
      <c r="AA33" s="191"/>
      <c r="AB33" s="191"/>
      <c r="AC33" s="246"/>
      <c r="AD33" s="255"/>
    </row>
    <row r="34" spans="2:21" s="175" customFormat="1" ht="9.75" customHeight="1">
      <c r="B34" s="219"/>
      <c r="C34" s="219"/>
      <c r="D34" s="219"/>
      <c r="E34" s="219"/>
      <c r="F34" s="219"/>
      <c r="T34" s="253"/>
      <c r="U34" s="253"/>
    </row>
    <row r="35" spans="2:21" s="175" customFormat="1" ht="13.5" customHeight="1">
      <c r="B35" s="175" t="s">
        <v>418</v>
      </c>
      <c r="C35" s="219"/>
      <c r="D35" s="219"/>
      <c r="E35" s="219"/>
      <c r="F35" s="219"/>
      <c r="T35" s="253"/>
      <c r="U35" s="253"/>
    </row>
    <row r="36" spans="2:21" s="175" customFormat="1" ht="6.75" customHeight="1">
      <c r="B36" s="219"/>
      <c r="C36" s="219"/>
      <c r="D36" s="219"/>
      <c r="E36" s="219"/>
      <c r="F36" s="219"/>
      <c r="T36" s="253"/>
      <c r="U36" s="253"/>
    </row>
    <row r="37" spans="2:30" s="175" customFormat="1" ht="4.5" customHeight="1">
      <c r="B37" s="352" t="s">
        <v>409</v>
      </c>
      <c r="C37" s="353"/>
      <c r="D37" s="353"/>
      <c r="E37" s="353"/>
      <c r="F37" s="354"/>
      <c r="G37" s="195"/>
      <c r="H37" s="184"/>
      <c r="I37" s="184"/>
      <c r="J37" s="184"/>
      <c r="K37" s="184"/>
      <c r="L37" s="184"/>
      <c r="M37" s="184"/>
      <c r="N37" s="184"/>
      <c r="O37" s="184"/>
      <c r="P37" s="184"/>
      <c r="Q37" s="184"/>
      <c r="R37" s="184"/>
      <c r="S37" s="184"/>
      <c r="T37" s="184"/>
      <c r="U37" s="184"/>
      <c r="V37" s="184"/>
      <c r="W37" s="184"/>
      <c r="X37" s="184"/>
      <c r="Y37" s="184"/>
      <c r="Z37" s="195"/>
      <c r="AA37" s="184"/>
      <c r="AB37" s="184"/>
      <c r="AC37" s="242"/>
      <c r="AD37" s="256"/>
    </row>
    <row r="38" spans="2:30" s="175" customFormat="1" ht="15.75" customHeight="1">
      <c r="B38" s="357"/>
      <c r="C38" s="358"/>
      <c r="D38" s="358"/>
      <c r="E38" s="358"/>
      <c r="F38" s="359"/>
      <c r="G38" s="201"/>
      <c r="H38" s="175" t="s">
        <v>419</v>
      </c>
      <c r="I38" s="191"/>
      <c r="J38" s="191"/>
      <c r="K38" s="191"/>
      <c r="L38" s="191"/>
      <c r="M38" s="191"/>
      <c r="N38" s="191"/>
      <c r="O38" s="191"/>
      <c r="P38" s="191"/>
      <c r="Q38" s="191"/>
      <c r="R38" s="191"/>
      <c r="S38" s="191"/>
      <c r="T38" s="191"/>
      <c r="U38" s="191"/>
      <c r="V38" s="191"/>
      <c r="W38" s="191"/>
      <c r="X38" s="191"/>
      <c r="Z38" s="201"/>
      <c r="AA38" s="200" t="s">
        <v>317</v>
      </c>
      <c r="AB38" s="200" t="s">
        <v>318</v>
      </c>
      <c r="AC38" s="200" t="s">
        <v>319</v>
      </c>
      <c r="AD38" s="257"/>
    </row>
    <row r="39" spans="2:30" s="175" customFormat="1" ht="18.75" customHeight="1">
      <c r="B39" s="355"/>
      <c r="C39" s="353"/>
      <c r="D39" s="347"/>
      <c r="E39" s="347"/>
      <c r="F39" s="356"/>
      <c r="G39" s="201"/>
      <c r="I39" s="258" t="s">
        <v>58</v>
      </c>
      <c r="J39" s="370" t="s">
        <v>411</v>
      </c>
      <c r="K39" s="371"/>
      <c r="L39" s="371"/>
      <c r="M39" s="371"/>
      <c r="N39" s="371"/>
      <c r="O39" s="371"/>
      <c r="P39" s="371"/>
      <c r="Q39" s="371"/>
      <c r="R39" s="371"/>
      <c r="S39" s="371"/>
      <c r="T39" s="371"/>
      <c r="U39" s="205"/>
      <c r="V39" s="372"/>
      <c r="W39" s="368"/>
      <c r="X39" s="205" t="s">
        <v>356</v>
      </c>
      <c r="Z39" s="201"/>
      <c r="AA39" s="203"/>
      <c r="AB39" s="176"/>
      <c r="AC39" s="203"/>
      <c r="AD39" s="251"/>
    </row>
    <row r="40" spans="2:30" s="175" customFormat="1" ht="18.75" customHeight="1">
      <c r="B40" s="355"/>
      <c r="C40" s="347"/>
      <c r="D40" s="347"/>
      <c r="E40" s="347"/>
      <c r="F40" s="356"/>
      <c r="G40" s="201"/>
      <c r="I40" s="258" t="s">
        <v>111</v>
      </c>
      <c r="J40" s="259" t="s">
        <v>412</v>
      </c>
      <c r="K40" s="191"/>
      <c r="L40" s="191"/>
      <c r="M40" s="191"/>
      <c r="N40" s="191"/>
      <c r="O40" s="191"/>
      <c r="P40" s="191"/>
      <c r="Q40" s="191"/>
      <c r="R40" s="191"/>
      <c r="S40" s="191"/>
      <c r="T40" s="191"/>
      <c r="U40" s="205"/>
      <c r="V40" s="363"/>
      <c r="W40" s="364"/>
      <c r="X40" s="205" t="s">
        <v>356</v>
      </c>
      <c r="Y40" s="253"/>
      <c r="Z40" s="252"/>
      <c r="AA40" s="231" t="s">
        <v>308</v>
      </c>
      <c r="AB40" s="231" t="s">
        <v>318</v>
      </c>
      <c r="AC40" s="231" t="s">
        <v>308</v>
      </c>
      <c r="AD40" s="251"/>
    </row>
    <row r="41" spans="2:30" s="175" customFormat="1" ht="6" customHeight="1">
      <c r="B41" s="357"/>
      <c r="C41" s="358"/>
      <c r="D41" s="358"/>
      <c r="E41" s="358"/>
      <c r="F41" s="359"/>
      <c r="G41" s="204"/>
      <c r="H41" s="191"/>
      <c r="I41" s="191"/>
      <c r="J41" s="191"/>
      <c r="K41" s="191"/>
      <c r="L41" s="191"/>
      <c r="M41" s="191"/>
      <c r="N41" s="191"/>
      <c r="O41" s="191"/>
      <c r="P41" s="191"/>
      <c r="Q41" s="191"/>
      <c r="R41" s="191"/>
      <c r="S41" s="191"/>
      <c r="T41" s="254"/>
      <c r="U41" s="254"/>
      <c r="V41" s="191"/>
      <c r="W41" s="191"/>
      <c r="X41" s="191"/>
      <c r="Y41" s="191"/>
      <c r="Z41" s="204"/>
      <c r="AA41" s="191"/>
      <c r="AB41" s="191"/>
      <c r="AC41" s="246"/>
      <c r="AD41" s="255"/>
    </row>
    <row r="42" spans="2:30" s="175" customFormat="1" ht="4.5" customHeight="1">
      <c r="B42" s="352" t="s">
        <v>420</v>
      </c>
      <c r="C42" s="353"/>
      <c r="D42" s="353"/>
      <c r="E42" s="353"/>
      <c r="F42" s="354"/>
      <c r="G42" s="195"/>
      <c r="H42" s="184"/>
      <c r="I42" s="184"/>
      <c r="J42" s="184"/>
      <c r="K42" s="184"/>
      <c r="L42" s="184"/>
      <c r="M42" s="184"/>
      <c r="N42" s="184"/>
      <c r="O42" s="184"/>
      <c r="P42" s="184"/>
      <c r="Q42" s="184"/>
      <c r="R42" s="184"/>
      <c r="S42" s="184"/>
      <c r="T42" s="184"/>
      <c r="U42" s="184"/>
      <c r="V42" s="184"/>
      <c r="W42" s="184"/>
      <c r="X42" s="184"/>
      <c r="Y42" s="184"/>
      <c r="Z42" s="195"/>
      <c r="AA42" s="184"/>
      <c r="AB42" s="184"/>
      <c r="AC42" s="242"/>
      <c r="AD42" s="256"/>
    </row>
    <row r="43" spans="2:30" s="175" customFormat="1" ht="15.75" customHeight="1">
      <c r="B43" s="355"/>
      <c r="C43" s="347"/>
      <c r="D43" s="347"/>
      <c r="E43" s="347"/>
      <c r="F43" s="356"/>
      <c r="G43" s="201"/>
      <c r="H43" s="175" t="s">
        <v>421</v>
      </c>
      <c r="Z43" s="201"/>
      <c r="AA43" s="200" t="s">
        <v>317</v>
      </c>
      <c r="AB43" s="200" t="s">
        <v>318</v>
      </c>
      <c r="AC43" s="200" t="s">
        <v>319</v>
      </c>
      <c r="AD43" s="257"/>
    </row>
    <row r="44" spans="2:30" s="175" customFormat="1" ht="30" customHeight="1">
      <c r="B44" s="355"/>
      <c r="C44" s="347"/>
      <c r="D44" s="347"/>
      <c r="E44" s="347"/>
      <c r="F44" s="356"/>
      <c r="G44" s="201"/>
      <c r="I44" s="177" t="s">
        <v>58</v>
      </c>
      <c r="J44" s="360" t="s">
        <v>422</v>
      </c>
      <c r="K44" s="361"/>
      <c r="L44" s="361"/>
      <c r="M44" s="361"/>
      <c r="N44" s="361"/>
      <c r="O44" s="361"/>
      <c r="P44" s="361"/>
      <c r="Q44" s="361"/>
      <c r="R44" s="361"/>
      <c r="S44" s="361"/>
      <c r="T44" s="361"/>
      <c r="U44" s="362"/>
      <c r="V44" s="363"/>
      <c r="W44" s="364"/>
      <c r="X44" s="180" t="s">
        <v>356</v>
      </c>
      <c r="Z44" s="201"/>
      <c r="AA44" s="203"/>
      <c r="AB44" s="176"/>
      <c r="AC44" s="203"/>
      <c r="AD44" s="251"/>
    </row>
    <row r="45" spans="2:30" s="175" customFormat="1" ht="33" customHeight="1">
      <c r="B45" s="355"/>
      <c r="C45" s="347"/>
      <c r="D45" s="347"/>
      <c r="E45" s="347"/>
      <c r="F45" s="356"/>
      <c r="G45" s="201"/>
      <c r="I45" s="177" t="s">
        <v>111</v>
      </c>
      <c r="J45" s="360" t="s">
        <v>423</v>
      </c>
      <c r="K45" s="361"/>
      <c r="L45" s="361"/>
      <c r="M45" s="361"/>
      <c r="N45" s="361"/>
      <c r="O45" s="361"/>
      <c r="P45" s="361"/>
      <c r="Q45" s="361"/>
      <c r="R45" s="361"/>
      <c r="S45" s="361"/>
      <c r="T45" s="361"/>
      <c r="U45" s="362"/>
      <c r="V45" s="363"/>
      <c r="W45" s="364"/>
      <c r="X45" s="205" t="s">
        <v>356</v>
      </c>
      <c r="Y45" s="253"/>
      <c r="Z45" s="252"/>
      <c r="AA45" s="231" t="s">
        <v>308</v>
      </c>
      <c r="AB45" s="231" t="s">
        <v>318</v>
      </c>
      <c r="AC45" s="231" t="s">
        <v>308</v>
      </c>
      <c r="AD45" s="251"/>
    </row>
    <row r="46" spans="2:30" s="175" customFormat="1" ht="6" customHeight="1">
      <c r="B46" s="357"/>
      <c r="C46" s="358"/>
      <c r="D46" s="358"/>
      <c r="E46" s="358"/>
      <c r="F46" s="359"/>
      <c r="G46" s="204"/>
      <c r="H46" s="191"/>
      <c r="I46" s="191"/>
      <c r="J46" s="191"/>
      <c r="K46" s="191"/>
      <c r="L46" s="191"/>
      <c r="M46" s="191"/>
      <c r="N46" s="191"/>
      <c r="O46" s="191"/>
      <c r="P46" s="191"/>
      <c r="Q46" s="191"/>
      <c r="R46" s="191"/>
      <c r="S46" s="191"/>
      <c r="T46" s="254"/>
      <c r="U46" s="254"/>
      <c r="V46" s="191"/>
      <c r="W46" s="191"/>
      <c r="X46" s="191"/>
      <c r="Y46" s="191"/>
      <c r="Z46" s="204"/>
      <c r="AA46" s="191"/>
      <c r="AB46" s="191"/>
      <c r="AC46" s="246"/>
      <c r="AD46" s="255"/>
    </row>
    <row r="47" spans="2:21" s="175" customFormat="1" ht="6" customHeight="1">
      <c r="B47" s="219"/>
      <c r="C47" s="219"/>
      <c r="D47" s="219"/>
      <c r="E47" s="219"/>
      <c r="F47" s="219"/>
      <c r="T47" s="253"/>
      <c r="U47" s="253"/>
    </row>
    <row r="48" spans="2:30" s="175" customFormat="1" ht="13.5" customHeight="1">
      <c r="B48" s="349" t="s">
        <v>8</v>
      </c>
      <c r="C48" s="350"/>
      <c r="D48" s="260" t="s">
        <v>424</v>
      </c>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row>
    <row r="49" spans="2:30" s="175" customFormat="1" ht="29.25" customHeight="1">
      <c r="B49" s="349"/>
      <c r="C49" s="350"/>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row>
    <row r="122" spans="3:7" ht="13.5">
      <c r="C122" s="236"/>
      <c r="D122" s="236"/>
      <c r="E122" s="236"/>
      <c r="F122" s="236"/>
      <c r="G122" s="236"/>
    </row>
    <row r="123" ht="13.5">
      <c r="C123" s="237"/>
    </row>
  </sheetData>
  <sheetProtection/>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dataValidations count="1">
    <dataValidation type="list" allowBlank="1" showInputMessage="1" showErrorMessage="1" sqref="G9:G13 L9 Q9 P10:P11 S12 AA21 AC21 AA24 AC24 AA32 AC32 AA40 AC40 AA45 AC45">
      <formula1>"□,■"</formula1>
    </dataValidation>
  </dataValidations>
  <printOptions/>
  <pageMargins left="0.7" right="0.7" top="0.75" bottom="0.75" header="0.3" footer="0.3"/>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AO78"/>
  <sheetViews>
    <sheetView showGridLines="0" view="pageBreakPreview" zoomScaleSheetLayoutView="100" zoomScalePageLayoutView="0" workbookViewId="0" topLeftCell="A1">
      <selection activeCell="AP8" sqref="AP8"/>
    </sheetView>
  </sheetViews>
  <sheetFormatPr defaultColWidth="9.00390625" defaultRowHeight="13.5"/>
  <cols>
    <col min="1" max="7" width="2.625" style="6" customWidth="1"/>
    <col min="8" max="8" width="2.75390625" style="6" customWidth="1"/>
    <col min="9" max="17" width="2.625" style="6" customWidth="1"/>
    <col min="18" max="19" width="1.37890625" style="6" customWidth="1"/>
    <col min="20" max="23" width="2.625" style="6" customWidth="1"/>
    <col min="24" max="25" width="1.37890625" style="6" customWidth="1"/>
    <col min="26" max="40" width="2.625" style="6" customWidth="1"/>
    <col min="41" max="16384" width="9.00390625" style="6" customWidth="1"/>
  </cols>
  <sheetData>
    <row r="1" ht="13.5">
      <c r="A1" s="6" t="s">
        <v>40</v>
      </c>
    </row>
    <row r="2" ht="13.5">
      <c r="A2" s="7"/>
    </row>
    <row r="3" spans="7:40" ht="19.5" customHeight="1">
      <c r="G3" s="582" t="s">
        <v>41</v>
      </c>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N3" s="8"/>
    </row>
    <row r="4" spans="1:30" ht="19.5" customHeight="1" thickBot="1">
      <c r="A4" s="7"/>
      <c r="I4" s="583" t="s">
        <v>42</v>
      </c>
      <c r="J4" s="583"/>
      <c r="K4" s="583"/>
      <c r="L4" s="583"/>
      <c r="M4" s="583"/>
      <c r="N4" s="583"/>
      <c r="O4" s="583"/>
      <c r="P4" s="583"/>
      <c r="Q4" s="583"/>
      <c r="R4" s="583"/>
      <c r="S4" s="583"/>
      <c r="T4" s="583"/>
      <c r="U4" s="583"/>
      <c r="V4" s="583"/>
      <c r="W4" s="583"/>
      <c r="X4" s="583"/>
      <c r="Y4" s="583"/>
      <c r="Z4" s="583"/>
      <c r="AA4" s="583"/>
      <c r="AB4" s="583"/>
      <c r="AC4" s="583"/>
      <c r="AD4" s="583"/>
    </row>
    <row r="5" spans="4:35" ht="17.25" customHeight="1" thickBot="1">
      <c r="D5" s="9"/>
      <c r="E5" s="10"/>
      <c r="F5" s="584" t="s">
        <v>43</v>
      </c>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10"/>
      <c r="AI5" s="11"/>
    </row>
    <row r="6" ht="13.5" customHeight="1">
      <c r="A6" s="6" t="s">
        <v>44</v>
      </c>
    </row>
    <row r="7" spans="1:40" ht="13.5" customHeight="1">
      <c r="A7" s="6" t="s">
        <v>45</v>
      </c>
      <c r="B7" s="390" t="s">
        <v>46</v>
      </c>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row>
    <row r="8" spans="1:40" ht="13.5" customHeight="1">
      <c r="A8" s="6" t="s">
        <v>47</v>
      </c>
      <c r="B8" s="390" t="s">
        <v>48</v>
      </c>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row>
    <row r="9" spans="2:40" ht="13.5" customHeight="1">
      <c r="B9" s="390" t="s">
        <v>49</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row>
    <row r="10" spans="1:40" ht="13.5" customHeight="1">
      <c r="A10" s="6" t="s">
        <v>50</v>
      </c>
      <c r="B10" s="390" t="s">
        <v>51</v>
      </c>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row>
    <row r="11" spans="2:40" ht="13.5" customHeight="1">
      <c r="B11" s="390" t="s">
        <v>52</v>
      </c>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row>
    <row r="12" spans="1:40" ht="13.5" customHeight="1" thickBot="1">
      <c r="A12" s="6" t="s">
        <v>53</v>
      </c>
      <c r="B12" s="390" t="s">
        <v>54</v>
      </c>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row>
    <row r="13" spans="1:40" ht="13.5" customHeight="1">
      <c r="A13" s="12" t="s">
        <v>55</v>
      </c>
      <c r="B13" s="578" t="s">
        <v>56</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8"/>
      <c r="AL13" s="578"/>
      <c r="AM13" s="578"/>
      <c r="AN13" s="579"/>
    </row>
    <row r="14" spans="1:40" ht="13.5" customHeight="1" thickBot="1">
      <c r="A14" s="13"/>
      <c r="B14" s="580" t="s">
        <v>57</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1"/>
    </row>
    <row r="15" ht="9.75" customHeight="1"/>
    <row r="16" spans="1:40" ht="13.5" customHeight="1" thickBot="1">
      <c r="A16" s="6" t="s">
        <v>58</v>
      </c>
      <c r="B16" s="390" t="s">
        <v>59</v>
      </c>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row>
    <row r="17" spans="1:40" ht="13.5" customHeight="1" thickTop="1">
      <c r="A17" s="566" t="s">
        <v>60</v>
      </c>
      <c r="B17" s="567"/>
      <c r="C17" s="567"/>
      <c r="D17" s="567"/>
      <c r="E17" s="567"/>
      <c r="F17" s="567"/>
      <c r="G17" s="567"/>
      <c r="H17" s="570" t="s">
        <v>61</v>
      </c>
      <c r="I17" s="571"/>
      <c r="J17" s="572"/>
      <c r="K17" s="572"/>
      <c r="L17" s="571" t="s">
        <v>62</v>
      </c>
      <c r="M17" s="571"/>
      <c r="N17" s="14"/>
      <c r="O17" s="14"/>
      <c r="P17" s="14"/>
      <c r="Q17" s="14"/>
      <c r="R17" s="14"/>
      <c r="S17" s="14"/>
      <c r="T17" s="14"/>
      <c r="U17" s="14"/>
      <c r="V17" s="14"/>
      <c r="W17" s="14"/>
      <c r="X17" s="14"/>
      <c r="Y17" s="14"/>
      <c r="Z17" s="14"/>
      <c r="AA17" s="14"/>
      <c r="AB17" s="14"/>
      <c r="AC17" s="14"/>
      <c r="AD17" s="14"/>
      <c r="AE17" s="15"/>
      <c r="AF17" s="16"/>
      <c r="AG17" s="573" t="s">
        <v>63</v>
      </c>
      <c r="AH17" s="574"/>
      <c r="AI17" s="574"/>
      <c r="AJ17" s="574"/>
      <c r="AK17" s="574"/>
      <c r="AL17" s="574"/>
      <c r="AM17" s="574"/>
      <c r="AN17" s="575"/>
    </row>
    <row r="18" spans="1:40" ht="13.5" customHeight="1" thickBot="1">
      <c r="A18" s="568"/>
      <c r="B18" s="569"/>
      <c r="C18" s="569"/>
      <c r="D18" s="569"/>
      <c r="E18" s="569"/>
      <c r="F18" s="569"/>
      <c r="G18" s="569"/>
      <c r="H18" s="564" t="s">
        <v>64</v>
      </c>
      <c r="I18" s="564"/>
      <c r="J18" s="564" t="s">
        <v>65</v>
      </c>
      <c r="K18" s="564"/>
      <c r="L18" s="564" t="s">
        <v>66</v>
      </c>
      <c r="M18" s="564"/>
      <c r="N18" s="564" t="s">
        <v>67</v>
      </c>
      <c r="O18" s="564"/>
      <c r="P18" s="564" t="s">
        <v>68</v>
      </c>
      <c r="Q18" s="564"/>
      <c r="R18" s="564" t="s">
        <v>69</v>
      </c>
      <c r="S18" s="564"/>
      <c r="T18" s="564"/>
      <c r="U18" s="564" t="s">
        <v>70</v>
      </c>
      <c r="V18" s="564"/>
      <c r="W18" s="564" t="s">
        <v>71</v>
      </c>
      <c r="X18" s="564"/>
      <c r="Y18" s="564"/>
      <c r="Z18" s="564" t="s">
        <v>72</v>
      </c>
      <c r="AA18" s="564"/>
      <c r="AB18" s="564" t="s">
        <v>73</v>
      </c>
      <c r="AC18" s="564"/>
      <c r="AD18" s="564" t="s">
        <v>74</v>
      </c>
      <c r="AE18" s="565"/>
      <c r="AF18" s="17"/>
      <c r="AG18" s="576"/>
      <c r="AH18" s="576"/>
      <c r="AI18" s="576"/>
      <c r="AJ18" s="576"/>
      <c r="AK18" s="576"/>
      <c r="AL18" s="576"/>
      <c r="AM18" s="576"/>
      <c r="AN18" s="577"/>
    </row>
    <row r="19" spans="1:40" ht="9.75" customHeight="1">
      <c r="A19" s="561" t="s">
        <v>75</v>
      </c>
      <c r="B19" s="523" t="s">
        <v>76</v>
      </c>
      <c r="C19" s="524"/>
      <c r="D19" s="524"/>
      <c r="E19" s="524"/>
      <c r="F19" s="524"/>
      <c r="G19" s="534"/>
      <c r="H19" s="536"/>
      <c r="I19" s="538"/>
      <c r="J19" s="536"/>
      <c r="K19" s="538"/>
      <c r="L19" s="536"/>
      <c r="M19" s="538"/>
      <c r="N19" s="536"/>
      <c r="O19" s="538"/>
      <c r="P19" s="536"/>
      <c r="Q19" s="538"/>
      <c r="R19" s="536"/>
      <c r="S19" s="537"/>
      <c r="T19" s="538"/>
      <c r="U19" s="536"/>
      <c r="V19" s="538"/>
      <c r="W19" s="536"/>
      <c r="X19" s="537"/>
      <c r="Y19" s="538"/>
      <c r="Z19" s="536"/>
      <c r="AA19" s="538"/>
      <c r="AB19" s="536"/>
      <c r="AC19" s="538"/>
      <c r="AD19" s="536"/>
      <c r="AE19" s="542"/>
      <c r="AF19" s="17"/>
      <c r="AG19" s="559" t="s">
        <v>77</v>
      </c>
      <c r="AH19" s="559"/>
      <c r="AI19" s="559"/>
      <c r="AJ19" s="559"/>
      <c r="AK19" s="559"/>
      <c r="AL19" s="559"/>
      <c r="AM19" s="559"/>
      <c r="AN19" s="560"/>
    </row>
    <row r="20" spans="1:40" ht="9.75" customHeight="1">
      <c r="A20" s="562"/>
      <c r="B20" s="525"/>
      <c r="C20" s="526"/>
      <c r="D20" s="526"/>
      <c r="E20" s="526"/>
      <c r="F20" s="526"/>
      <c r="G20" s="535"/>
      <c r="H20" s="539"/>
      <c r="I20" s="541"/>
      <c r="J20" s="539"/>
      <c r="K20" s="541"/>
      <c r="L20" s="539"/>
      <c r="M20" s="541"/>
      <c r="N20" s="539"/>
      <c r="O20" s="541"/>
      <c r="P20" s="539"/>
      <c r="Q20" s="541"/>
      <c r="R20" s="539"/>
      <c r="S20" s="540"/>
      <c r="T20" s="541"/>
      <c r="U20" s="539"/>
      <c r="V20" s="541"/>
      <c r="W20" s="539"/>
      <c r="X20" s="540"/>
      <c r="Y20" s="541"/>
      <c r="Z20" s="539"/>
      <c r="AA20" s="541"/>
      <c r="AB20" s="539"/>
      <c r="AC20" s="541"/>
      <c r="AD20" s="539"/>
      <c r="AE20" s="543"/>
      <c r="AF20" s="17"/>
      <c r="AG20" s="559"/>
      <c r="AH20" s="559"/>
      <c r="AI20" s="559"/>
      <c r="AJ20" s="559"/>
      <c r="AK20" s="559"/>
      <c r="AL20" s="559"/>
      <c r="AM20" s="559"/>
      <c r="AN20" s="560"/>
    </row>
    <row r="21" spans="1:40" ht="9.75" customHeight="1">
      <c r="A21" s="562"/>
      <c r="B21" s="507" t="s">
        <v>78</v>
      </c>
      <c r="C21" s="508"/>
      <c r="D21" s="508"/>
      <c r="E21" s="508"/>
      <c r="F21" s="508"/>
      <c r="G21" s="530"/>
      <c r="H21" s="475">
        <f>H19*(1/4)</f>
        <v>0</v>
      </c>
      <c r="I21" s="475"/>
      <c r="J21" s="462">
        <f>J19*(1/4)</f>
        <v>0</v>
      </c>
      <c r="K21" s="464"/>
      <c r="L21" s="462">
        <f>L19*(1/4)</f>
        <v>0</v>
      </c>
      <c r="M21" s="464"/>
      <c r="N21" s="462">
        <f>N19*(1/4)</f>
        <v>0</v>
      </c>
      <c r="O21" s="464"/>
      <c r="P21" s="462">
        <f>P19*(1/4)</f>
        <v>0</v>
      </c>
      <c r="Q21" s="464"/>
      <c r="R21" s="462">
        <f>R19*(1/4)</f>
        <v>0</v>
      </c>
      <c r="S21" s="463"/>
      <c r="T21" s="464"/>
      <c r="U21" s="462">
        <f>U19*(1/4)</f>
        <v>0</v>
      </c>
      <c r="V21" s="464"/>
      <c r="W21" s="462">
        <f>W19*(1/4)</f>
        <v>0</v>
      </c>
      <c r="X21" s="463"/>
      <c r="Y21" s="464"/>
      <c r="Z21" s="462">
        <f>Z19*(1/4)</f>
        <v>0</v>
      </c>
      <c r="AA21" s="464"/>
      <c r="AB21" s="462">
        <f>AB19*(1/4)</f>
        <v>0</v>
      </c>
      <c r="AC21" s="464"/>
      <c r="AD21" s="462">
        <f>AD19*(1/4)</f>
        <v>0</v>
      </c>
      <c r="AE21" s="468"/>
      <c r="AF21" s="17"/>
      <c r="AG21" s="559" t="s">
        <v>79</v>
      </c>
      <c r="AH21" s="559"/>
      <c r="AI21" s="559"/>
      <c r="AJ21" s="559"/>
      <c r="AK21" s="559"/>
      <c r="AL21" s="559"/>
      <c r="AM21" s="559"/>
      <c r="AN21" s="560"/>
    </row>
    <row r="22" spans="1:40" ht="9.75" customHeight="1" thickBot="1">
      <c r="A22" s="562"/>
      <c r="B22" s="509"/>
      <c r="C22" s="510"/>
      <c r="D22" s="510"/>
      <c r="E22" s="510"/>
      <c r="F22" s="510"/>
      <c r="G22" s="531"/>
      <c r="H22" s="476"/>
      <c r="I22" s="476"/>
      <c r="J22" s="465"/>
      <c r="K22" s="467"/>
      <c r="L22" s="465"/>
      <c r="M22" s="467"/>
      <c r="N22" s="465"/>
      <c r="O22" s="467"/>
      <c r="P22" s="465"/>
      <c r="Q22" s="467"/>
      <c r="R22" s="465"/>
      <c r="S22" s="466"/>
      <c r="T22" s="467"/>
      <c r="U22" s="465"/>
      <c r="V22" s="467"/>
      <c r="W22" s="465"/>
      <c r="X22" s="466"/>
      <c r="Y22" s="467"/>
      <c r="Z22" s="465"/>
      <c r="AA22" s="467"/>
      <c r="AB22" s="465"/>
      <c r="AC22" s="467"/>
      <c r="AD22" s="465"/>
      <c r="AE22" s="469"/>
      <c r="AF22" s="17"/>
      <c r="AG22" s="559"/>
      <c r="AH22" s="559"/>
      <c r="AI22" s="559"/>
      <c r="AJ22" s="559"/>
      <c r="AK22" s="559"/>
      <c r="AL22" s="559"/>
      <c r="AM22" s="559"/>
      <c r="AN22" s="560"/>
    </row>
    <row r="23" spans="1:40" ht="9.75" customHeight="1">
      <c r="A23" s="562"/>
      <c r="B23" s="523" t="s">
        <v>80</v>
      </c>
      <c r="C23" s="524"/>
      <c r="D23" s="524"/>
      <c r="E23" s="524"/>
      <c r="F23" s="524"/>
      <c r="G23" s="534"/>
      <c r="H23" s="556"/>
      <c r="I23" s="556"/>
      <c r="J23" s="556"/>
      <c r="K23" s="556"/>
      <c r="L23" s="556"/>
      <c r="M23" s="556"/>
      <c r="N23" s="556"/>
      <c r="O23" s="556"/>
      <c r="P23" s="556"/>
      <c r="Q23" s="556"/>
      <c r="R23" s="556"/>
      <c r="S23" s="556"/>
      <c r="T23" s="556"/>
      <c r="U23" s="556"/>
      <c r="V23" s="556"/>
      <c r="W23" s="556"/>
      <c r="X23" s="556"/>
      <c r="Y23" s="556"/>
      <c r="Z23" s="556"/>
      <c r="AA23" s="556"/>
      <c r="AB23" s="557"/>
      <c r="AC23" s="557"/>
      <c r="AD23" s="557"/>
      <c r="AE23" s="558"/>
      <c r="AF23" s="17"/>
      <c r="AG23" s="559" t="s">
        <v>81</v>
      </c>
      <c r="AH23" s="559"/>
      <c r="AI23" s="559"/>
      <c r="AJ23" s="559"/>
      <c r="AK23" s="559"/>
      <c r="AL23" s="559"/>
      <c r="AM23" s="559"/>
      <c r="AN23" s="560"/>
    </row>
    <row r="24" spans="1:40" ht="9.75" customHeight="1">
      <c r="A24" s="562"/>
      <c r="B24" s="525"/>
      <c r="C24" s="526"/>
      <c r="D24" s="526"/>
      <c r="E24" s="526"/>
      <c r="F24" s="526"/>
      <c r="G24" s="535"/>
      <c r="H24" s="533"/>
      <c r="I24" s="533"/>
      <c r="J24" s="533"/>
      <c r="K24" s="533"/>
      <c r="L24" s="533"/>
      <c r="M24" s="533"/>
      <c r="N24" s="533"/>
      <c r="O24" s="533"/>
      <c r="P24" s="533"/>
      <c r="Q24" s="533"/>
      <c r="R24" s="533"/>
      <c r="S24" s="533"/>
      <c r="T24" s="533"/>
      <c r="U24" s="533"/>
      <c r="V24" s="533"/>
      <c r="W24" s="533"/>
      <c r="X24" s="533"/>
      <c r="Y24" s="533"/>
      <c r="Z24" s="533"/>
      <c r="AA24" s="533"/>
      <c r="AB24" s="520"/>
      <c r="AC24" s="520"/>
      <c r="AD24" s="520"/>
      <c r="AE24" s="522"/>
      <c r="AF24" s="17"/>
      <c r="AG24" s="559"/>
      <c r="AH24" s="559"/>
      <c r="AI24" s="559"/>
      <c r="AJ24" s="559"/>
      <c r="AK24" s="559"/>
      <c r="AL24" s="559"/>
      <c r="AM24" s="559"/>
      <c r="AN24" s="560"/>
    </row>
    <row r="25" spans="1:40" ht="9.75" customHeight="1">
      <c r="A25" s="562"/>
      <c r="B25" s="547" t="s">
        <v>82</v>
      </c>
      <c r="C25" s="548"/>
      <c r="D25" s="548"/>
      <c r="E25" s="548"/>
      <c r="F25" s="548"/>
      <c r="G25" s="555"/>
      <c r="H25" s="556"/>
      <c r="I25" s="556"/>
      <c r="J25" s="556"/>
      <c r="K25" s="556"/>
      <c r="L25" s="556"/>
      <c r="M25" s="556"/>
      <c r="N25" s="556"/>
      <c r="O25" s="556"/>
      <c r="P25" s="556"/>
      <c r="Q25" s="556"/>
      <c r="R25" s="556"/>
      <c r="S25" s="556"/>
      <c r="T25" s="556"/>
      <c r="U25" s="556"/>
      <c r="V25" s="556"/>
      <c r="W25" s="556"/>
      <c r="X25" s="556"/>
      <c r="Y25" s="556"/>
      <c r="Z25" s="556"/>
      <c r="AA25" s="556"/>
      <c r="AB25" s="557"/>
      <c r="AC25" s="557"/>
      <c r="AD25" s="557"/>
      <c r="AE25" s="558"/>
      <c r="AF25" s="17"/>
      <c r="AG25" s="18"/>
      <c r="AH25" s="18"/>
      <c r="AI25" s="18"/>
      <c r="AJ25" s="18"/>
      <c r="AK25" s="18"/>
      <c r="AL25" s="18"/>
      <c r="AM25" s="18"/>
      <c r="AN25" s="19"/>
    </row>
    <row r="26" spans="1:40" ht="9.75" customHeight="1">
      <c r="A26" s="562"/>
      <c r="B26" s="525"/>
      <c r="C26" s="526"/>
      <c r="D26" s="526"/>
      <c r="E26" s="526"/>
      <c r="F26" s="526"/>
      <c r="G26" s="535"/>
      <c r="H26" s="533"/>
      <c r="I26" s="533"/>
      <c r="J26" s="533"/>
      <c r="K26" s="533"/>
      <c r="L26" s="533"/>
      <c r="M26" s="533"/>
      <c r="N26" s="533"/>
      <c r="O26" s="533"/>
      <c r="P26" s="533"/>
      <c r="Q26" s="533"/>
      <c r="R26" s="533"/>
      <c r="S26" s="533"/>
      <c r="T26" s="533"/>
      <c r="U26" s="533"/>
      <c r="V26" s="533"/>
      <c r="W26" s="533"/>
      <c r="X26" s="533"/>
      <c r="Y26" s="533"/>
      <c r="Z26" s="533"/>
      <c r="AA26" s="533"/>
      <c r="AB26" s="520"/>
      <c r="AC26" s="520"/>
      <c r="AD26" s="520"/>
      <c r="AE26" s="522"/>
      <c r="AF26" s="17"/>
      <c r="AG26" s="550" t="s">
        <v>83</v>
      </c>
      <c r="AH26" s="550"/>
      <c r="AI26" s="550"/>
      <c r="AJ26" s="550"/>
      <c r="AK26" s="550"/>
      <c r="AL26" s="550"/>
      <c r="AM26" s="550"/>
      <c r="AN26" s="551"/>
    </row>
    <row r="27" spans="1:40" ht="9.75" customHeight="1">
      <c r="A27" s="562"/>
      <c r="B27" s="507" t="s">
        <v>84</v>
      </c>
      <c r="C27" s="508"/>
      <c r="D27" s="508"/>
      <c r="E27" s="508"/>
      <c r="F27" s="508"/>
      <c r="G27" s="530"/>
      <c r="H27" s="475">
        <f>(H23+H25)*(1/2)</f>
        <v>0</v>
      </c>
      <c r="I27" s="475"/>
      <c r="J27" s="475">
        <f>(J23+J25)*(1/2)</f>
        <v>0</v>
      </c>
      <c r="K27" s="475"/>
      <c r="L27" s="475">
        <f>(L23+L25)*(1/2)</f>
        <v>0</v>
      </c>
      <c r="M27" s="475"/>
      <c r="N27" s="475">
        <f>(N23+N25)*(1/2)</f>
        <v>0</v>
      </c>
      <c r="O27" s="475"/>
      <c r="P27" s="475">
        <f>(P23+P25)*(1/2)</f>
        <v>0</v>
      </c>
      <c r="Q27" s="475"/>
      <c r="R27" s="462">
        <f>(R23+R25)*(1/2)</f>
        <v>0</v>
      </c>
      <c r="S27" s="463"/>
      <c r="T27" s="464"/>
      <c r="U27" s="462">
        <f>(U23+U25)*(1/2)</f>
        <v>0</v>
      </c>
      <c r="V27" s="464"/>
      <c r="W27" s="462">
        <f>(W23+W25)*(1/2)</f>
        <v>0</v>
      </c>
      <c r="X27" s="463"/>
      <c r="Y27" s="464"/>
      <c r="Z27" s="462">
        <f>(Z23+Z25)*(1/2)</f>
        <v>0</v>
      </c>
      <c r="AA27" s="464"/>
      <c r="AB27" s="462">
        <f>(AB23+AB25)*(1/2)</f>
        <v>0</v>
      </c>
      <c r="AC27" s="464"/>
      <c r="AD27" s="462">
        <f>(AD23+AD25)*(1/2)</f>
        <v>0</v>
      </c>
      <c r="AE27" s="468"/>
      <c r="AF27" s="17"/>
      <c r="AG27" s="550"/>
      <c r="AH27" s="550"/>
      <c r="AI27" s="550"/>
      <c r="AJ27" s="550"/>
      <c r="AK27" s="550"/>
      <c r="AL27" s="550"/>
      <c r="AM27" s="550"/>
      <c r="AN27" s="551"/>
    </row>
    <row r="28" spans="1:40" ht="9.75" customHeight="1" thickBot="1">
      <c r="A28" s="562"/>
      <c r="B28" s="509"/>
      <c r="C28" s="510"/>
      <c r="D28" s="510"/>
      <c r="E28" s="510"/>
      <c r="F28" s="510"/>
      <c r="G28" s="531"/>
      <c r="H28" s="476"/>
      <c r="I28" s="476"/>
      <c r="J28" s="476"/>
      <c r="K28" s="476"/>
      <c r="L28" s="476"/>
      <c r="M28" s="476"/>
      <c r="N28" s="476"/>
      <c r="O28" s="476"/>
      <c r="P28" s="476"/>
      <c r="Q28" s="476"/>
      <c r="R28" s="465"/>
      <c r="S28" s="466"/>
      <c r="T28" s="467"/>
      <c r="U28" s="465"/>
      <c r="V28" s="467"/>
      <c r="W28" s="465"/>
      <c r="X28" s="466"/>
      <c r="Y28" s="467"/>
      <c r="Z28" s="465"/>
      <c r="AA28" s="467"/>
      <c r="AB28" s="465"/>
      <c r="AC28" s="467"/>
      <c r="AD28" s="465"/>
      <c r="AE28" s="469"/>
      <c r="AF28" s="17"/>
      <c r="AN28" s="20"/>
    </row>
    <row r="29" spans="1:40" ht="9.75" customHeight="1">
      <c r="A29" s="562"/>
      <c r="B29" s="523" t="s">
        <v>85</v>
      </c>
      <c r="C29" s="524"/>
      <c r="D29" s="524"/>
      <c r="E29" s="524"/>
      <c r="F29" s="524"/>
      <c r="G29" s="534"/>
      <c r="H29" s="532"/>
      <c r="I29" s="532"/>
      <c r="J29" s="532"/>
      <c r="K29" s="532"/>
      <c r="L29" s="532"/>
      <c r="M29" s="532"/>
      <c r="N29" s="532"/>
      <c r="O29" s="532"/>
      <c r="P29" s="532"/>
      <c r="Q29" s="532"/>
      <c r="R29" s="532"/>
      <c r="S29" s="532"/>
      <c r="T29" s="532"/>
      <c r="U29" s="532"/>
      <c r="V29" s="532"/>
      <c r="W29" s="532"/>
      <c r="X29" s="532"/>
      <c r="Y29" s="532"/>
      <c r="Z29" s="532"/>
      <c r="AA29" s="532"/>
      <c r="AB29" s="519"/>
      <c r="AC29" s="519"/>
      <c r="AD29" s="519"/>
      <c r="AE29" s="521"/>
      <c r="AF29" s="17"/>
      <c r="AG29" s="550" t="s">
        <v>86</v>
      </c>
      <c r="AH29" s="550"/>
      <c r="AI29" s="550"/>
      <c r="AJ29" s="550"/>
      <c r="AK29" s="550"/>
      <c r="AL29" s="550"/>
      <c r="AM29" s="550"/>
      <c r="AN29" s="551"/>
    </row>
    <row r="30" spans="1:40" ht="9.75" customHeight="1">
      <c r="A30" s="562"/>
      <c r="B30" s="507"/>
      <c r="C30" s="508"/>
      <c r="D30" s="508"/>
      <c r="E30" s="508"/>
      <c r="F30" s="508"/>
      <c r="G30" s="530"/>
      <c r="H30" s="533"/>
      <c r="I30" s="533"/>
      <c r="J30" s="533"/>
      <c r="K30" s="533"/>
      <c r="L30" s="533"/>
      <c r="M30" s="533"/>
      <c r="N30" s="533"/>
      <c r="O30" s="533"/>
      <c r="P30" s="533"/>
      <c r="Q30" s="533"/>
      <c r="R30" s="533"/>
      <c r="S30" s="533"/>
      <c r="T30" s="533"/>
      <c r="U30" s="533"/>
      <c r="V30" s="533"/>
      <c r="W30" s="533"/>
      <c r="X30" s="533"/>
      <c r="Y30" s="533"/>
      <c r="Z30" s="533"/>
      <c r="AA30" s="533"/>
      <c r="AB30" s="520"/>
      <c r="AC30" s="520"/>
      <c r="AD30" s="520"/>
      <c r="AE30" s="522"/>
      <c r="AF30" s="17"/>
      <c r="AG30" s="550"/>
      <c r="AH30" s="550"/>
      <c r="AI30" s="550"/>
      <c r="AJ30" s="550"/>
      <c r="AK30" s="550"/>
      <c r="AL30" s="550"/>
      <c r="AM30" s="550"/>
      <c r="AN30" s="551"/>
    </row>
    <row r="31" spans="1:40" ht="9.75" customHeight="1">
      <c r="A31" s="562"/>
      <c r="B31" s="547" t="s">
        <v>87</v>
      </c>
      <c r="C31" s="548"/>
      <c r="D31" s="548"/>
      <c r="E31" s="548"/>
      <c r="F31" s="548"/>
      <c r="G31" s="555"/>
      <c r="H31" s="533"/>
      <c r="I31" s="533"/>
      <c r="J31" s="533"/>
      <c r="K31" s="533"/>
      <c r="L31" s="533"/>
      <c r="M31" s="533"/>
      <c r="N31" s="533"/>
      <c r="O31" s="533"/>
      <c r="P31" s="533"/>
      <c r="Q31" s="533"/>
      <c r="R31" s="533"/>
      <c r="S31" s="533"/>
      <c r="T31" s="533"/>
      <c r="U31" s="533"/>
      <c r="V31" s="533"/>
      <c r="W31" s="533"/>
      <c r="X31" s="533"/>
      <c r="Y31" s="533"/>
      <c r="Z31" s="533"/>
      <c r="AA31" s="533"/>
      <c r="AB31" s="520"/>
      <c r="AC31" s="520"/>
      <c r="AD31" s="520"/>
      <c r="AE31" s="522"/>
      <c r="AF31" s="17"/>
      <c r="AN31" s="20"/>
    </row>
    <row r="32" spans="1:40" ht="9.75" customHeight="1">
      <c r="A32" s="562"/>
      <c r="B32" s="525"/>
      <c r="C32" s="526"/>
      <c r="D32" s="526"/>
      <c r="E32" s="526"/>
      <c r="F32" s="526"/>
      <c r="G32" s="535"/>
      <c r="H32" s="533"/>
      <c r="I32" s="533"/>
      <c r="J32" s="533"/>
      <c r="K32" s="533"/>
      <c r="L32" s="533"/>
      <c r="M32" s="533"/>
      <c r="N32" s="533"/>
      <c r="O32" s="533"/>
      <c r="P32" s="533"/>
      <c r="Q32" s="533"/>
      <c r="R32" s="533"/>
      <c r="S32" s="533"/>
      <c r="T32" s="533"/>
      <c r="U32" s="533"/>
      <c r="V32" s="533"/>
      <c r="W32" s="533"/>
      <c r="X32" s="533"/>
      <c r="Y32" s="533"/>
      <c r="Z32" s="533"/>
      <c r="AA32" s="533"/>
      <c r="AB32" s="520"/>
      <c r="AC32" s="520"/>
      <c r="AD32" s="520"/>
      <c r="AE32" s="522"/>
      <c r="AF32" s="17"/>
      <c r="AG32" s="549" t="s">
        <v>88</v>
      </c>
      <c r="AH32" s="550"/>
      <c r="AI32" s="550"/>
      <c r="AJ32" s="550"/>
      <c r="AK32" s="550"/>
      <c r="AL32" s="550"/>
      <c r="AM32" s="550"/>
      <c r="AN32" s="551"/>
    </row>
    <row r="33" spans="1:40" ht="9.75" customHeight="1" thickBot="1">
      <c r="A33" s="562"/>
      <c r="B33" s="507" t="s">
        <v>89</v>
      </c>
      <c r="C33" s="508"/>
      <c r="D33" s="508"/>
      <c r="E33" s="508"/>
      <c r="F33" s="508"/>
      <c r="G33" s="530"/>
      <c r="H33" s="462">
        <f>(H29+H31)*(3/4)</f>
        <v>0</v>
      </c>
      <c r="I33" s="464"/>
      <c r="J33" s="462">
        <f>(J29+J31)*(3/4)</f>
        <v>0</v>
      </c>
      <c r="K33" s="464"/>
      <c r="L33" s="462">
        <f>(L29+L31)*(3/4)</f>
        <v>0</v>
      </c>
      <c r="M33" s="464"/>
      <c r="N33" s="462">
        <f>(N29+N31)*(3/4)</f>
        <v>0</v>
      </c>
      <c r="O33" s="464"/>
      <c r="P33" s="462">
        <f>(P29+P31)*(3/4)</f>
        <v>0</v>
      </c>
      <c r="Q33" s="464"/>
      <c r="R33" s="462">
        <f>(R29+R31)*(3/4)</f>
        <v>0</v>
      </c>
      <c r="S33" s="463"/>
      <c r="T33" s="464"/>
      <c r="U33" s="462">
        <f>(U29+U31)*(3/4)</f>
        <v>0</v>
      </c>
      <c r="V33" s="464"/>
      <c r="W33" s="462">
        <f>(W29+W31)*(3/4)</f>
        <v>0</v>
      </c>
      <c r="X33" s="463"/>
      <c r="Y33" s="464"/>
      <c r="Z33" s="462">
        <f>(Z29+Z31)*(3/4)</f>
        <v>0</v>
      </c>
      <c r="AA33" s="464"/>
      <c r="AB33" s="462">
        <f>(AB29+AB31)*(3/4)</f>
        <v>0</v>
      </c>
      <c r="AC33" s="464"/>
      <c r="AD33" s="462">
        <f>(AD29+AD31)*(3/4)</f>
        <v>0</v>
      </c>
      <c r="AE33" s="468"/>
      <c r="AF33" s="17"/>
      <c r="AG33" s="552"/>
      <c r="AH33" s="553"/>
      <c r="AI33" s="553"/>
      <c r="AJ33" s="553"/>
      <c r="AK33" s="553"/>
      <c r="AL33" s="553"/>
      <c r="AM33" s="553"/>
      <c r="AN33" s="554"/>
    </row>
    <row r="34" spans="1:32" ht="9.75" customHeight="1" thickBot="1" thickTop="1">
      <c r="A34" s="562"/>
      <c r="B34" s="509"/>
      <c r="C34" s="510"/>
      <c r="D34" s="510"/>
      <c r="E34" s="510"/>
      <c r="F34" s="510"/>
      <c r="G34" s="531"/>
      <c r="H34" s="465"/>
      <c r="I34" s="467"/>
      <c r="J34" s="465"/>
      <c r="K34" s="467"/>
      <c r="L34" s="465"/>
      <c r="M34" s="467"/>
      <c r="N34" s="465"/>
      <c r="O34" s="467"/>
      <c r="P34" s="465"/>
      <c r="Q34" s="467"/>
      <c r="R34" s="465"/>
      <c r="S34" s="466"/>
      <c r="T34" s="467"/>
      <c r="U34" s="465"/>
      <c r="V34" s="467"/>
      <c r="W34" s="465"/>
      <c r="X34" s="466"/>
      <c r="Y34" s="467"/>
      <c r="Z34" s="465"/>
      <c r="AA34" s="467"/>
      <c r="AB34" s="465"/>
      <c r="AC34" s="467"/>
      <c r="AD34" s="465"/>
      <c r="AE34" s="469"/>
      <c r="AF34" s="21"/>
    </row>
    <row r="35" spans="1:32" ht="9.75" customHeight="1">
      <c r="A35" s="562"/>
      <c r="B35" s="523" t="s">
        <v>90</v>
      </c>
      <c r="C35" s="524"/>
      <c r="D35" s="524"/>
      <c r="E35" s="524"/>
      <c r="F35" s="524"/>
      <c r="G35" s="524"/>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21"/>
      <c r="AF35" s="16"/>
    </row>
    <row r="36" spans="1:40" ht="9.75" customHeight="1">
      <c r="A36" s="562"/>
      <c r="B36" s="525"/>
      <c r="C36" s="526"/>
      <c r="D36" s="526"/>
      <c r="E36" s="526"/>
      <c r="F36" s="526"/>
      <c r="G36" s="526"/>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2"/>
      <c r="AF36" s="16"/>
      <c r="AG36" s="22"/>
      <c r="AH36" s="22"/>
      <c r="AI36" s="22"/>
      <c r="AJ36" s="22"/>
      <c r="AK36" s="22"/>
      <c r="AL36" s="22"/>
      <c r="AM36" s="22"/>
      <c r="AN36" s="22"/>
    </row>
    <row r="37" spans="1:40" ht="9.75" customHeight="1">
      <c r="A37" s="562"/>
      <c r="B37" s="547" t="s">
        <v>91</v>
      </c>
      <c r="C37" s="548"/>
      <c r="D37" s="548"/>
      <c r="E37" s="548"/>
      <c r="F37" s="548"/>
      <c r="G37" s="548"/>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2"/>
      <c r="AF37" s="16"/>
      <c r="AG37" s="22"/>
      <c r="AH37" s="22"/>
      <c r="AI37" s="22"/>
      <c r="AJ37" s="22"/>
      <c r="AK37" s="22"/>
      <c r="AL37" s="22"/>
      <c r="AM37" s="22"/>
      <c r="AN37" s="22"/>
    </row>
    <row r="38" spans="1:40" ht="9.75" customHeight="1">
      <c r="A38" s="562"/>
      <c r="B38" s="525"/>
      <c r="C38" s="526"/>
      <c r="D38" s="526"/>
      <c r="E38" s="526"/>
      <c r="F38" s="526"/>
      <c r="G38" s="526"/>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2"/>
      <c r="AF38" s="16"/>
      <c r="AG38" s="22"/>
      <c r="AH38" s="22"/>
      <c r="AI38" s="22"/>
      <c r="AJ38" s="22"/>
      <c r="AK38" s="22"/>
      <c r="AL38" s="22"/>
      <c r="AM38" s="22"/>
      <c r="AN38" s="22"/>
    </row>
    <row r="39" spans="1:40" ht="9.75" customHeight="1">
      <c r="A39" s="562"/>
      <c r="B39" s="507" t="s">
        <v>92</v>
      </c>
      <c r="C39" s="508"/>
      <c r="D39" s="508"/>
      <c r="E39" s="508"/>
      <c r="F39" s="508"/>
      <c r="G39" s="508"/>
      <c r="H39" s="498">
        <f>H35+H37</f>
        <v>0</v>
      </c>
      <c r="I39" s="498"/>
      <c r="J39" s="498">
        <f>J35+J37</f>
        <v>0</v>
      </c>
      <c r="K39" s="498"/>
      <c r="L39" s="498">
        <f>L35+L37</f>
        <v>0</v>
      </c>
      <c r="M39" s="498"/>
      <c r="N39" s="498">
        <f>N35+N37</f>
        <v>0</v>
      </c>
      <c r="O39" s="498"/>
      <c r="P39" s="498">
        <f>P35+P37</f>
        <v>0</v>
      </c>
      <c r="Q39" s="498"/>
      <c r="R39" s="498">
        <f>R35+R37</f>
        <v>0</v>
      </c>
      <c r="S39" s="498"/>
      <c r="T39" s="498"/>
      <c r="U39" s="498">
        <f>U35+U37</f>
        <v>0</v>
      </c>
      <c r="V39" s="498"/>
      <c r="W39" s="498">
        <f>W35+W37</f>
        <v>0</v>
      </c>
      <c r="X39" s="498"/>
      <c r="Y39" s="498"/>
      <c r="Z39" s="498">
        <f>Z35+Z37</f>
        <v>0</v>
      </c>
      <c r="AA39" s="498"/>
      <c r="AB39" s="498">
        <f>AB35+AB37</f>
        <v>0</v>
      </c>
      <c r="AC39" s="498"/>
      <c r="AD39" s="498">
        <f>AD35+AD37</f>
        <v>0</v>
      </c>
      <c r="AE39" s="500"/>
      <c r="AF39" s="16"/>
      <c r="AG39" s="22"/>
      <c r="AH39" s="22"/>
      <c r="AI39" s="22"/>
      <c r="AJ39" s="22"/>
      <c r="AK39" s="22"/>
      <c r="AL39" s="22"/>
      <c r="AM39" s="22"/>
      <c r="AN39" s="22"/>
    </row>
    <row r="40" spans="1:40" ht="9.75" customHeight="1" thickBot="1">
      <c r="A40" s="563"/>
      <c r="B40" s="509"/>
      <c r="C40" s="510"/>
      <c r="D40" s="510"/>
      <c r="E40" s="510"/>
      <c r="F40" s="510"/>
      <c r="G40" s="510"/>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501"/>
      <c r="AF40" s="16"/>
      <c r="AG40" s="22"/>
      <c r="AH40" s="22"/>
      <c r="AI40" s="22"/>
      <c r="AJ40" s="22"/>
      <c r="AK40" s="22"/>
      <c r="AL40" s="22"/>
      <c r="AM40" s="22"/>
      <c r="AN40" s="22"/>
    </row>
    <row r="41" spans="1:40" ht="9.75" customHeight="1">
      <c r="A41" s="544" t="s">
        <v>93</v>
      </c>
      <c r="B41" s="523" t="s">
        <v>94</v>
      </c>
      <c r="C41" s="524"/>
      <c r="D41" s="524"/>
      <c r="E41" s="524"/>
      <c r="F41" s="524"/>
      <c r="G41" s="534"/>
      <c r="H41" s="536"/>
      <c r="I41" s="538"/>
      <c r="J41" s="536"/>
      <c r="K41" s="538"/>
      <c r="L41" s="536"/>
      <c r="M41" s="538"/>
      <c r="N41" s="536"/>
      <c r="O41" s="538"/>
      <c r="P41" s="536"/>
      <c r="Q41" s="538"/>
      <c r="R41" s="536"/>
      <c r="S41" s="537"/>
      <c r="T41" s="538"/>
      <c r="U41" s="536"/>
      <c r="V41" s="538"/>
      <c r="W41" s="536"/>
      <c r="X41" s="537"/>
      <c r="Y41" s="538"/>
      <c r="Z41" s="536"/>
      <c r="AA41" s="538"/>
      <c r="AB41" s="536"/>
      <c r="AC41" s="538"/>
      <c r="AD41" s="536"/>
      <c r="AE41" s="542"/>
      <c r="AF41" s="16"/>
      <c r="AG41" s="22"/>
      <c r="AH41" s="22"/>
      <c r="AI41" s="22"/>
      <c r="AJ41" s="22"/>
      <c r="AK41" s="22"/>
      <c r="AL41" s="22"/>
      <c r="AM41" s="22"/>
      <c r="AN41" s="22"/>
    </row>
    <row r="42" spans="1:39" ht="9.75" customHeight="1">
      <c r="A42" s="545"/>
      <c r="B42" s="525"/>
      <c r="C42" s="526"/>
      <c r="D42" s="526"/>
      <c r="E42" s="526"/>
      <c r="F42" s="526"/>
      <c r="G42" s="535"/>
      <c r="H42" s="539"/>
      <c r="I42" s="541"/>
      <c r="J42" s="539"/>
      <c r="K42" s="541"/>
      <c r="L42" s="539"/>
      <c r="M42" s="541"/>
      <c r="N42" s="539"/>
      <c r="O42" s="541"/>
      <c r="P42" s="539"/>
      <c r="Q42" s="541"/>
      <c r="R42" s="539"/>
      <c r="S42" s="540"/>
      <c r="T42" s="541"/>
      <c r="U42" s="539"/>
      <c r="V42" s="541"/>
      <c r="W42" s="539"/>
      <c r="X42" s="540"/>
      <c r="Y42" s="541"/>
      <c r="Z42" s="539"/>
      <c r="AA42" s="541"/>
      <c r="AB42" s="539"/>
      <c r="AC42" s="541"/>
      <c r="AD42" s="539"/>
      <c r="AE42" s="543"/>
      <c r="AF42" s="16"/>
      <c r="AG42" s="16"/>
      <c r="AH42" s="16"/>
      <c r="AI42" s="16"/>
      <c r="AJ42" s="16"/>
      <c r="AK42" s="16"/>
      <c r="AL42" s="16"/>
      <c r="AM42" s="16"/>
    </row>
    <row r="43" spans="1:39" ht="9.75" customHeight="1">
      <c r="A43" s="545"/>
      <c r="B43" s="507" t="s">
        <v>95</v>
      </c>
      <c r="C43" s="508"/>
      <c r="D43" s="508"/>
      <c r="E43" s="508"/>
      <c r="F43" s="508"/>
      <c r="G43" s="530"/>
      <c r="H43" s="475">
        <f>H41*(1/4)</f>
        <v>0</v>
      </c>
      <c r="I43" s="475"/>
      <c r="J43" s="462">
        <f>J41*(1/4)</f>
        <v>0</v>
      </c>
      <c r="K43" s="464"/>
      <c r="L43" s="462">
        <f>L41*(1/4)</f>
        <v>0</v>
      </c>
      <c r="M43" s="464"/>
      <c r="N43" s="462">
        <f>N41*(1/4)</f>
        <v>0</v>
      </c>
      <c r="O43" s="464"/>
      <c r="P43" s="462">
        <f>P41*(1/4)</f>
        <v>0</v>
      </c>
      <c r="Q43" s="464"/>
      <c r="R43" s="462">
        <f>R41*(1/4)</f>
        <v>0</v>
      </c>
      <c r="S43" s="463"/>
      <c r="T43" s="464"/>
      <c r="U43" s="462">
        <f>U41*(1/4)</f>
        <v>0</v>
      </c>
      <c r="V43" s="464"/>
      <c r="W43" s="462">
        <f>W41*(1/4)</f>
        <v>0</v>
      </c>
      <c r="X43" s="463"/>
      <c r="Y43" s="464"/>
      <c r="Z43" s="462">
        <f>Z41*(1/4)</f>
        <v>0</v>
      </c>
      <c r="AA43" s="464"/>
      <c r="AB43" s="462">
        <f>AB41*(1/4)</f>
        <v>0</v>
      </c>
      <c r="AC43" s="464"/>
      <c r="AD43" s="462">
        <f>AD41*(1/4)</f>
        <v>0</v>
      </c>
      <c r="AE43" s="468"/>
      <c r="AF43" s="16"/>
      <c r="AG43" s="16"/>
      <c r="AH43" s="16"/>
      <c r="AI43" s="16"/>
      <c r="AJ43" s="16"/>
      <c r="AK43" s="16"/>
      <c r="AL43" s="16"/>
      <c r="AM43" s="16"/>
    </row>
    <row r="44" spans="1:39" ht="9.75" customHeight="1" thickBot="1">
      <c r="A44" s="545"/>
      <c r="B44" s="509"/>
      <c r="C44" s="510"/>
      <c r="D44" s="510"/>
      <c r="E44" s="510"/>
      <c r="F44" s="510"/>
      <c r="G44" s="531"/>
      <c r="H44" s="476"/>
      <c r="I44" s="476"/>
      <c r="J44" s="465"/>
      <c r="K44" s="467"/>
      <c r="L44" s="465"/>
      <c r="M44" s="467"/>
      <c r="N44" s="465"/>
      <c r="O44" s="467"/>
      <c r="P44" s="465"/>
      <c r="Q44" s="467"/>
      <c r="R44" s="465"/>
      <c r="S44" s="466"/>
      <c r="T44" s="467"/>
      <c r="U44" s="465"/>
      <c r="V44" s="467"/>
      <c r="W44" s="465"/>
      <c r="X44" s="466"/>
      <c r="Y44" s="467"/>
      <c r="Z44" s="465"/>
      <c r="AA44" s="467"/>
      <c r="AB44" s="465"/>
      <c r="AC44" s="467"/>
      <c r="AD44" s="465"/>
      <c r="AE44" s="469"/>
      <c r="AF44" s="16"/>
      <c r="AG44" s="16"/>
      <c r="AH44" s="16"/>
      <c r="AI44" s="16"/>
      <c r="AJ44" s="16"/>
      <c r="AK44" s="16"/>
      <c r="AL44" s="16"/>
      <c r="AM44" s="16"/>
    </row>
    <row r="45" spans="1:39" ht="9.75" customHeight="1">
      <c r="A45" s="545"/>
      <c r="B45" s="523" t="s">
        <v>96</v>
      </c>
      <c r="C45" s="524"/>
      <c r="D45" s="524"/>
      <c r="E45" s="524"/>
      <c r="F45" s="524"/>
      <c r="G45" s="534"/>
      <c r="H45" s="532"/>
      <c r="I45" s="532"/>
      <c r="J45" s="532"/>
      <c r="K45" s="532"/>
      <c r="L45" s="532"/>
      <c r="M45" s="532"/>
      <c r="N45" s="532"/>
      <c r="O45" s="532"/>
      <c r="P45" s="532"/>
      <c r="Q45" s="532"/>
      <c r="R45" s="532"/>
      <c r="S45" s="532"/>
      <c r="T45" s="532"/>
      <c r="U45" s="532"/>
      <c r="V45" s="532"/>
      <c r="W45" s="532"/>
      <c r="X45" s="532"/>
      <c r="Y45" s="532"/>
      <c r="Z45" s="532"/>
      <c r="AA45" s="532"/>
      <c r="AB45" s="519"/>
      <c r="AC45" s="519"/>
      <c r="AD45" s="519"/>
      <c r="AE45" s="521"/>
      <c r="AF45" s="16"/>
      <c r="AG45" s="16"/>
      <c r="AH45" s="16"/>
      <c r="AI45" s="16"/>
      <c r="AJ45" s="16"/>
      <c r="AK45" s="16"/>
      <c r="AL45" s="16"/>
      <c r="AM45" s="16"/>
    </row>
    <row r="46" spans="1:39" ht="9.75" customHeight="1">
      <c r="A46" s="545"/>
      <c r="B46" s="525"/>
      <c r="C46" s="526"/>
      <c r="D46" s="526"/>
      <c r="E46" s="526"/>
      <c r="F46" s="526"/>
      <c r="G46" s="535"/>
      <c r="H46" s="533"/>
      <c r="I46" s="533"/>
      <c r="J46" s="533"/>
      <c r="K46" s="533"/>
      <c r="L46" s="533"/>
      <c r="M46" s="533"/>
      <c r="N46" s="533"/>
      <c r="O46" s="533"/>
      <c r="P46" s="533"/>
      <c r="Q46" s="533"/>
      <c r="R46" s="533"/>
      <c r="S46" s="533"/>
      <c r="T46" s="533"/>
      <c r="U46" s="533"/>
      <c r="V46" s="533"/>
      <c r="W46" s="533"/>
      <c r="X46" s="533"/>
      <c r="Y46" s="533"/>
      <c r="Z46" s="533"/>
      <c r="AA46" s="533"/>
      <c r="AB46" s="520"/>
      <c r="AC46" s="520"/>
      <c r="AD46" s="520"/>
      <c r="AE46" s="522"/>
      <c r="AF46" s="16"/>
      <c r="AG46" s="16"/>
      <c r="AH46" s="16"/>
      <c r="AI46" s="16"/>
      <c r="AJ46" s="16"/>
      <c r="AK46" s="16"/>
      <c r="AL46" s="16"/>
      <c r="AM46" s="16"/>
    </row>
    <row r="47" spans="1:39" ht="9.75" customHeight="1">
      <c r="A47" s="545"/>
      <c r="B47" s="507" t="s">
        <v>97</v>
      </c>
      <c r="C47" s="508"/>
      <c r="D47" s="508"/>
      <c r="E47" s="508"/>
      <c r="F47" s="508"/>
      <c r="G47" s="530"/>
      <c r="H47" s="527">
        <f>H45*(1/2)</f>
        <v>0</v>
      </c>
      <c r="I47" s="527"/>
      <c r="J47" s="527">
        <f>J45*(1/2)</f>
        <v>0</v>
      </c>
      <c r="K47" s="527"/>
      <c r="L47" s="527">
        <f>L45*(1/2)</f>
        <v>0</v>
      </c>
      <c r="M47" s="527"/>
      <c r="N47" s="527">
        <f>N45*(1/2)</f>
        <v>0</v>
      </c>
      <c r="O47" s="527"/>
      <c r="P47" s="527">
        <f>P45*(1/2)</f>
        <v>0</v>
      </c>
      <c r="Q47" s="527"/>
      <c r="R47" s="511">
        <f>R45*(1/2)</f>
        <v>0</v>
      </c>
      <c r="S47" s="512"/>
      <c r="T47" s="513"/>
      <c r="U47" s="517">
        <f>U45*(1/2)</f>
        <v>0</v>
      </c>
      <c r="V47" s="517"/>
      <c r="W47" s="511">
        <f>W45*(1/2)</f>
        <v>0</v>
      </c>
      <c r="X47" s="512"/>
      <c r="Y47" s="513"/>
      <c r="Z47" s="527">
        <f>Z45*(1/2)</f>
        <v>0</v>
      </c>
      <c r="AA47" s="527"/>
      <c r="AB47" s="527">
        <f>AB45*(1/2)</f>
        <v>0</v>
      </c>
      <c r="AC47" s="527"/>
      <c r="AD47" s="527">
        <f>AD45*(1/2)</f>
        <v>0</v>
      </c>
      <c r="AE47" s="528"/>
      <c r="AF47" s="16"/>
      <c r="AG47" s="16"/>
      <c r="AH47" s="16"/>
      <c r="AI47" s="16"/>
      <c r="AJ47" s="16"/>
      <c r="AK47" s="16"/>
      <c r="AL47" s="16"/>
      <c r="AM47" s="16"/>
    </row>
    <row r="48" spans="1:39" ht="9.75" customHeight="1" thickBot="1">
      <c r="A48" s="545"/>
      <c r="B48" s="509"/>
      <c r="C48" s="510"/>
      <c r="D48" s="510"/>
      <c r="E48" s="510"/>
      <c r="F48" s="510"/>
      <c r="G48" s="531"/>
      <c r="H48" s="476"/>
      <c r="I48" s="476"/>
      <c r="J48" s="476"/>
      <c r="K48" s="476"/>
      <c r="L48" s="476"/>
      <c r="M48" s="476"/>
      <c r="N48" s="476"/>
      <c r="O48" s="476"/>
      <c r="P48" s="476"/>
      <c r="Q48" s="476"/>
      <c r="R48" s="514"/>
      <c r="S48" s="515"/>
      <c r="T48" s="516"/>
      <c r="U48" s="518"/>
      <c r="V48" s="518"/>
      <c r="W48" s="514"/>
      <c r="X48" s="515"/>
      <c r="Y48" s="516"/>
      <c r="Z48" s="476"/>
      <c r="AA48" s="476"/>
      <c r="AB48" s="476"/>
      <c r="AC48" s="476"/>
      <c r="AD48" s="476"/>
      <c r="AE48" s="529"/>
      <c r="AF48" s="16"/>
      <c r="AG48" s="16"/>
      <c r="AH48" s="16"/>
      <c r="AI48" s="16"/>
      <c r="AJ48" s="16"/>
      <c r="AK48" s="16"/>
      <c r="AL48" s="16"/>
      <c r="AM48" s="16"/>
    </row>
    <row r="49" spans="1:39" ht="9.75" customHeight="1">
      <c r="A49" s="545"/>
      <c r="B49" s="523" t="s">
        <v>98</v>
      </c>
      <c r="C49" s="524"/>
      <c r="D49" s="524"/>
      <c r="E49" s="524"/>
      <c r="F49" s="524"/>
      <c r="G49" s="534"/>
      <c r="H49" s="532"/>
      <c r="I49" s="532"/>
      <c r="J49" s="532"/>
      <c r="K49" s="532"/>
      <c r="L49" s="532"/>
      <c r="M49" s="532"/>
      <c r="N49" s="532"/>
      <c r="O49" s="532"/>
      <c r="P49" s="532"/>
      <c r="Q49" s="532"/>
      <c r="R49" s="532"/>
      <c r="S49" s="532"/>
      <c r="T49" s="532"/>
      <c r="U49" s="532"/>
      <c r="V49" s="532"/>
      <c r="W49" s="532"/>
      <c r="X49" s="532"/>
      <c r="Y49" s="532"/>
      <c r="Z49" s="532"/>
      <c r="AA49" s="532"/>
      <c r="AB49" s="519"/>
      <c r="AC49" s="519"/>
      <c r="AD49" s="519"/>
      <c r="AE49" s="521"/>
      <c r="AF49" s="16"/>
      <c r="AG49" s="16"/>
      <c r="AH49" s="16"/>
      <c r="AI49" s="16"/>
      <c r="AJ49" s="16"/>
      <c r="AK49" s="16"/>
      <c r="AL49" s="16"/>
      <c r="AM49" s="16"/>
    </row>
    <row r="50" spans="1:39" ht="9.75" customHeight="1">
      <c r="A50" s="545"/>
      <c r="B50" s="525"/>
      <c r="C50" s="526"/>
      <c r="D50" s="526"/>
      <c r="E50" s="526"/>
      <c r="F50" s="526"/>
      <c r="G50" s="535"/>
      <c r="H50" s="533"/>
      <c r="I50" s="533"/>
      <c r="J50" s="533"/>
      <c r="K50" s="533"/>
      <c r="L50" s="533"/>
      <c r="M50" s="533"/>
      <c r="N50" s="533"/>
      <c r="O50" s="533"/>
      <c r="P50" s="533"/>
      <c r="Q50" s="533"/>
      <c r="R50" s="533"/>
      <c r="S50" s="533"/>
      <c r="T50" s="533"/>
      <c r="U50" s="533"/>
      <c r="V50" s="533"/>
      <c r="W50" s="533"/>
      <c r="X50" s="533"/>
      <c r="Y50" s="533"/>
      <c r="Z50" s="533"/>
      <c r="AA50" s="533"/>
      <c r="AB50" s="520"/>
      <c r="AC50" s="520"/>
      <c r="AD50" s="520"/>
      <c r="AE50" s="522"/>
      <c r="AF50" s="16"/>
      <c r="AG50" s="16"/>
      <c r="AH50" s="16"/>
      <c r="AI50" s="16"/>
      <c r="AJ50" s="16"/>
      <c r="AK50" s="16"/>
      <c r="AL50" s="16"/>
      <c r="AM50" s="16"/>
    </row>
    <row r="51" spans="1:39" ht="9.75" customHeight="1">
      <c r="A51" s="545"/>
      <c r="B51" s="507" t="s">
        <v>99</v>
      </c>
      <c r="C51" s="508"/>
      <c r="D51" s="508"/>
      <c r="E51" s="508"/>
      <c r="F51" s="508"/>
      <c r="G51" s="530"/>
      <c r="H51" s="527">
        <f>H49*(3/4)</f>
        <v>0</v>
      </c>
      <c r="I51" s="527"/>
      <c r="J51" s="527">
        <f>J49*(3/4)</f>
        <v>0</v>
      </c>
      <c r="K51" s="527"/>
      <c r="L51" s="527">
        <f>L49*(3/4)</f>
        <v>0</v>
      </c>
      <c r="M51" s="527"/>
      <c r="N51" s="527">
        <f>N49*(3/4)</f>
        <v>0</v>
      </c>
      <c r="O51" s="527"/>
      <c r="P51" s="527">
        <f>P49*(3/4)</f>
        <v>0</v>
      </c>
      <c r="Q51" s="527"/>
      <c r="R51" s="511">
        <f>R49*(3/4)</f>
        <v>0</v>
      </c>
      <c r="S51" s="512"/>
      <c r="T51" s="513"/>
      <c r="U51" s="517">
        <f>U49*(3/4)</f>
        <v>0</v>
      </c>
      <c r="V51" s="517"/>
      <c r="W51" s="511">
        <f>W49*(3/4)</f>
        <v>0</v>
      </c>
      <c r="X51" s="512"/>
      <c r="Y51" s="513"/>
      <c r="Z51" s="517">
        <f>Z49*(3/4)</f>
        <v>0</v>
      </c>
      <c r="AA51" s="517"/>
      <c r="AB51" s="527">
        <f>AB49*(3/4)</f>
        <v>0</v>
      </c>
      <c r="AC51" s="527"/>
      <c r="AD51" s="527">
        <f>AD49*(3/4)</f>
        <v>0</v>
      </c>
      <c r="AE51" s="528"/>
      <c r="AF51" s="16"/>
      <c r="AG51" s="16"/>
      <c r="AH51" s="16"/>
      <c r="AI51" s="16"/>
      <c r="AJ51" s="16"/>
      <c r="AK51" s="16"/>
      <c r="AL51" s="16"/>
      <c r="AM51" s="16"/>
    </row>
    <row r="52" spans="1:39" ht="9.75" customHeight="1" thickBot="1">
      <c r="A52" s="545"/>
      <c r="B52" s="509"/>
      <c r="C52" s="510"/>
      <c r="D52" s="510"/>
      <c r="E52" s="510"/>
      <c r="F52" s="510"/>
      <c r="G52" s="531"/>
      <c r="H52" s="476"/>
      <c r="I52" s="476"/>
      <c r="J52" s="476"/>
      <c r="K52" s="476"/>
      <c r="L52" s="476"/>
      <c r="M52" s="476"/>
      <c r="N52" s="476"/>
      <c r="O52" s="476"/>
      <c r="P52" s="476"/>
      <c r="Q52" s="476"/>
      <c r="R52" s="514"/>
      <c r="S52" s="515"/>
      <c r="T52" s="516"/>
      <c r="U52" s="518"/>
      <c r="V52" s="518"/>
      <c r="W52" s="514"/>
      <c r="X52" s="515"/>
      <c r="Y52" s="516"/>
      <c r="Z52" s="518"/>
      <c r="AA52" s="518"/>
      <c r="AB52" s="476"/>
      <c r="AC52" s="476"/>
      <c r="AD52" s="476"/>
      <c r="AE52" s="529"/>
      <c r="AF52" s="16"/>
      <c r="AG52" s="16"/>
      <c r="AH52" s="16"/>
      <c r="AI52" s="16"/>
      <c r="AJ52" s="16"/>
      <c r="AK52" s="16"/>
      <c r="AL52" s="16"/>
      <c r="AM52" s="16"/>
    </row>
    <row r="53" spans="1:39" ht="9.75" customHeight="1">
      <c r="A53" s="545"/>
      <c r="B53" s="523" t="s">
        <v>100</v>
      </c>
      <c r="C53" s="524"/>
      <c r="D53" s="524"/>
      <c r="E53" s="524"/>
      <c r="F53" s="524"/>
      <c r="G53" s="524"/>
      <c r="H53" s="519"/>
      <c r="I53" s="519"/>
      <c r="J53" s="519"/>
      <c r="K53" s="519"/>
      <c r="L53" s="519"/>
      <c r="M53" s="519"/>
      <c r="N53" s="519"/>
      <c r="O53" s="519"/>
      <c r="P53" s="519"/>
      <c r="Q53" s="519"/>
      <c r="R53" s="519"/>
      <c r="S53" s="519"/>
      <c r="T53" s="519"/>
      <c r="U53" s="519"/>
      <c r="V53" s="519"/>
      <c r="W53" s="519"/>
      <c r="X53" s="519"/>
      <c r="Y53" s="519"/>
      <c r="Z53" s="519"/>
      <c r="AA53" s="519"/>
      <c r="AB53" s="519"/>
      <c r="AC53" s="519"/>
      <c r="AD53" s="519"/>
      <c r="AE53" s="521"/>
      <c r="AF53" s="16"/>
      <c r="AG53" s="16"/>
      <c r="AH53" s="16"/>
      <c r="AI53" s="16"/>
      <c r="AJ53" s="16"/>
      <c r="AK53" s="16"/>
      <c r="AL53" s="16"/>
      <c r="AM53" s="16"/>
    </row>
    <row r="54" spans="1:40" ht="9.75" customHeight="1">
      <c r="A54" s="545"/>
      <c r="B54" s="525"/>
      <c r="C54" s="526"/>
      <c r="D54" s="526"/>
      <c r="E54" s="526"/>
      <c r="F54" s="526"/>
      <c r="G54" s="526"/>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2"/>
      <c r="AF54" s="16"/>
      <c r="AG54" s="16"/>
      <c r="AH54" s="16"/>
      <c r="AI54" s="16"/>
      <c r="AJ54" s="506" t="s">
        <v>101</v>
      </c>
      <c r="AK54" s="506"/>
      <c r="AL54" s="506"/>
      <c r="AM54" s="506"/>
      <c r="AN54" s="506"/>
    </row>
    <row r="55" spans="1:40" ht="9.75" customHeight="1">
      <c r="A55" s="545"/>
      <c r="B55" s="507" t="s">
        <v>102</v>
      </c>
      <c r="C55" s="508"/>
      <c r="D55" s="508"/>
      <c r="E55" s="508"/>
      <c r="F55" s="508"/>
      <c r="G55" s="508"/>
      <c r="H55" s="498">
        <f>H53</f>
        <v>0</v>
      </c>
      <c r="I55" s="498"/>
      <c r="J55" s="498">
        <f>J53</f>
        <v>0</v>
      </c>
      <c r="K55" s="498"/>
      <c r="L55" s="498">
        <f>L53</f>
        <v>0</v>
      </c>
      <c r="M55" s="498"/>
      <c r="N55" s="498">
        <f>N53</f>
        <v>0</v>
      </c>
      <c r="O55" s="498"/>
      <c r="P55" s="498">
        <f>P53</f>
        <v>0</v>
      </c>
      <c r="Q55" s="498"/>
      <c r="R55" s="511">
        <f>R53</f>
        <v>0</v>
      </c>
      <c r="S55" s="512"/>
      <c r="T55" s="513"/>
      <c r="U55" s="517">
        <f>U53</f>
        <v>0</v>
      </c>
      <c r="V55" s="517"/>
      <c r="W55" s="511">
        <f>W53</f>
        <v>0</v>
      </c>
      <c r="X55" s="512"/>
      <c r="Y55" s="513"/>
      <c r="Z55" s="498">
        <f>Z53</f>
        <v>0</v>
      </c>
      <c r="AA55" s="498"/>
      <c r="AB55" s="498">
        <f>AB53</f>
        <v>0</v>
      </c>
      <c r="AC55" s="498"/>
      <c r="AD55" s="498">
        <f>AD53</f>
        <v>0</v>
      </c>
      <c r="AE55" s="500"/>
      <c r="AF55" s="16"/>
      <c r="AG55" s="16"/>
      <c r="AH55" s="16"/>
      <c r="AI55" s="16"/>
      <c r="AJ55" s="506"/>
      <c r="AK55" s="506"/>
      <c r="AL55" s="506"/>
      <c r="AM55" s="506"/>
      <c r="AN55" s="506"/>
    </row>
    <row r="56" spans="1:39" ht="9.75" customHeight="1" thickBot="1">
      <c r="A56" s="546"/>
      <c r="B56" s="509"/>
      <c r="C56" s="510"/>
      <c r="D56" s="510"/>
      <c r="E56" s="510"/>
      <c r="F56" s="510"/>
      <c r="G56" s="510"/>
      <c r="H56" s="499"/>
      <c r="I56" s="499"/>
      <c r="J56" s="499"/>
      <c r="K56" s="499"/>
      <c r="L56" s="499"/>
      <c r="M56" s="499"/>
      <c r="N56" s="499"/>
      <c r="O56" s="499"/>
      <c r="P56" s="499"/>
      <c r="Q56" s="499"/>
      <c r="R56" s="514"/>
      <c r="S56" s="515"/>
      <c r="T56" s="516"/>
      <c r="U56" s="518"/>
      <c r="V56" s="518"/>
      <c r="W56" s="514"/>
      <c r="X56" s="515"/>
      <c r="Y56" s="516"/>
      <c r="Z56" s="499"/>
      <c r="AA56" s="499"/>
      <c r="AB56" s="499"/>
      <c r="AC56" s="499"/>
      <c r="AD56" s="499"/>
      <c r="AE56" s="501"/>
      <c r="AF56" s="16"/>
      <c r="AG56" s="16"/>
      <c r="AH56" s="16"/>
      <c r="AI56" s="16"/>
      <c r="AJ56" s="16"/>
      <c r="AK56" s="16"/>
      <c r="AL56" s="502" t="s">
        <v>103</v>
      </c>
      <c r="AM56" s="16"/>
    </row>
    <row r="57" spans="1:39" ht="9.75" customHeight="1" thickBot="1">
      <c r="A57" s="504" t="s">
        <v>104</v>
      </c>
      <c r="B57" s="433"/>
      <c r="C57" s="433"/>
      <c r="D57" s="433"/>
      <c r="E57" s="433"/>
      <c r="F57" s="433"/>
      <c r="G57" s="433"/>
      <c r="H57" s="505">
        <f>H21+H27+H33+H39+H43+H47+H51+H55</f>
        <v>0</v>
      </c>
      <c r="I57" s="505"/>
      <c r="J57" s="490">
        <f>J21+J27+J33+J39+J43+J47+J51+J55</f>
        <v>0</v>
      </c>
      <c r="K57" s="492"/>
      <c r="L57" s="490">
        <f>L21+L27+L33+L39+L43+L47+L51+L55</f>
        <v>0</v>
      </c>
      <c r="M57" s="492"/>
      <c r="N57" s="490">
        <f>N21+N27+N33+N39+N43+N47+N51+N55</f>
        <v>0</v>
      </c>
      <c r="O57" s="492"/>
      <c r="P57" s="490">
        <f>P21+P27+P33+P39+P43+P47+P51+P55</f>
        <v>0</v>
      </c>
      <c r="Q57" s="492"/>
      <c r="R57" s="490">
        <f>R21+R27+R33+R39+R43+R47+R51+R55</f>
        <v>0</v>
      </c>
      <c r="S57" s="491"/>
      <c r="T57" s="492"/>
      <c r="U57" s="490">
        <f>U21+U27+U33+U39+U43+U47+U51+U55</f>
        <v>0</v>
      </c>
      <c r="V57" s="492"/>
      <c r="W57" s="490">
        <f>W21+W27+W33+W39+W43+W47+W51+W55</f>
        <v>0</v>
      </c>
      <c r="X57" s="491"/>
      <c r="Y57" s="492"/>
      <c r="Z57" s="490">
        <f>Z21+Z27+Z33+Z39+Z43+Z47+Z51+Z55</f>
        <v>0</v>
      </c>
      <c r="AA57" s="492"/>
      <c r="AB57" s="490">
        <f>AB21+AB27+AB33+AB39+AB43+AB47+AB51+AB55</f>
        <v>0</v>
      </c>
      <c r="AC57" s="492"/>
      <c r="AD57" s="490">
        <f>AD21+AD27+AD33+AD39+AD43+AD47+AD51+AD55</f>
        <v>0</v>
      </c>
      <c r="AE57" s="496"/>
      <c r="AF57" s="16"/>
      <c r="AG57" s="16"/>
      <c r="AH57" s="16"/>
      <c r="AI57" s="16"/>
      <c r="AJ57" s="16"/>
      <c r="AK57" s="16"/>
      <c r="AL57" s="503"/>
      <c r="AM57" s="16"/>
    </row>
    <row r="58" spans="1:39" ht="9.75" customHeight="1">
      <c r="A58" s="434"/>
      <c r="B58" s="435"/>
      <c r="C58" s="435"/>
      <c r="D58" s="435"/>
      <c r="E58" s="435"/>
      <c r="F58" s="435"/>
      <c r="G58" s="435"/>
      <c r="H58" s="475"/>
      <c r="I58" s="475"/>
      <c r="J58" s="493"/>
      <c r="K58" s="495"/>
      <c r="L58" s="493"/>
      <c r="M58" s="495"/>
      <c r="N58" s="493"/>
      <c r="O58" s="495"/>
      <c r="P58" s="493"/>
      <c r="Q58" s="495"/>
      <c r="R58" s="493"/>
      <c r="S58" s="494"/>
      <c r="T58" s="495"/>
      <c r="U58" s="493"/>
      <c r="V58" s="495"/>
      <c r="W58" s="493"/>
      <c r="X58" s="494"/>
      <c r="Y58" s="495"/>
      <c r="Z58" s="493"/>
      <c r="AA58" s="495"/>
      <c r="AB58" s="493"/>
      <c r="AC58" s="495"/>
      <c r="AD58" s="493"/>
      <c r="AE58" s="497"/>
      <c r="AF58" s="16"/>
      <c r="AG58" s="477" t="s">
        <v>105</v>
      </c>
      <c r="AH58" s="478"/>
      <c r="AI58" s="479"/>
      <c r="AJ58" s="16"/>
      <c r="AK58" s="481" t="s">
        <v>106</v>
      </c>
      <c r="AL58" s="482"/>
      <c r="AM58" s="483"/>
    </row>
    <row r="59" spans="1:39" ht="13.5" customHeight="1" thickBot="1">
      <c r="A59" s="487" t="s">
        <v>107</v>
      </c>
      <c r="B59" s="488"/>
      <c r="C59" s="488"/>
      <c r="D59" s="488"/>
      <c r="E59" s="488"/>
      <c r="F59" s="488"/>
      <c r="G59" s="489"/>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1"/>
      <c r="AF59" s="16"/>
      <c r="AG59" s="453"/>
      <c r="AH59" s="454"/>
      <c r="AI59" s="480"/>
      <c r="AJ59" s="16"/>
      <c r="AK59" s="484"/>
      <c r="AL59" s="485"/>
      <c r="AM59" s="486"/>
    </row>
    <row r="60" spans="1:39" ht="13.5" customHeight="1">
      <c r="A60" s="472" t="s">
        <v>108</v>
      </c>
      <c r="B60" s="473"/>
      <c r="C60" s="473"/>
      <c r="D60" s="473"/>
      <c r="E60" s="473"/>
      <c r="F60" s="473"/>
      <c r="G60" s="474"/>
      <c r="H60" s="475">
        <f>IF(H59=1,ROUND((H57*(6/7)),2),H57)</f>
        <v>0</v>
      </c>
      <c r="I60" s="475"/>
      <c r="J60" s="462">
        <f>IF(J59=1,ROUND((J57*(6/7)),2),J57)</f>
        <v>0</v>
      </c>
      <c r="K60" s="464"/>
      <c r="L60" s="462">
        <f>IF(L59=1,ROUND((L57*(6/7)),2),L57)</f>
        <v>0</v>
      </c>
      <c r="M60" s="464"/>
      <c r="N60" s="462">
        <f>IF(N59=1,ROUND((N57*(6/7)),2),N57)</f>
        <v>0</v>
      </c>
      <c r="O60" s="464"/>
      <c r="P60" s="462">
        <f>IF(P59=1,ROUND((P57*(6/7)),2),P57)</f>
        <v>0</v>
      </c>
      <c r="Q60" s="464"/>
      <c r="R60" s="462">
        <f>IF(R59=1,ROUND((R57*(6/7)),2),R57)</f>
        <v>0</v>
      </c>
      <c r="S60" s="463"/>
      <c r="T60" s="464"/>
      <c r="U60" s="462">
        <f>IF(U59=1,ROUND((U57*(6/7)),2),U57)</f>
        <v>0</v>
      </c>
      <c r="V60" s="464"/>
      <c r="W60" s="462">
        <f>IF(W59=1,ROUND((W57*(6/7)),2),W57)</f>
        <v>0</v>
      </c>
      <c r="X60" s="463"/>
      <c r="Y60" s="464"/>
      <c r="Z60" s="462">
        <f>IF(Z59=1,ROUND((Z57*(6/7)),2),Z57)</f>
        <v>0</v>
      </c>
      <c r="AA60" s="464"/>
      <c r="AB60" s="462">
        <f>IF(AB59=1,ROUND((AB57*(6/7)),2),AB57)</f>
        <v>0</v>
      </c>
      <c r="AC60" s="464"/>
      <c r="AD60" s="462">
        <f>IF(AD59=1,ROUND((AD57*(6/7)),2),AD57)</f>
        <v>0</v>
      </c>
      <c r="AE60" s="468"/>
      <c r="AF60" s="16"/>
      <c r="AG60" s="441">
        <f>SUM(H60:AE61)</f>
        <v>0</v>
      </c>
      <c r="AH60" s="442"/>
      <c r="AI60" s="443"/>
      <c r="AJ60" s="16"/>
      <c r="AK60" s="447"/>
      <c r="AL60" s="448"/>
      <c r="AM60" s="449"/>
    </row>
    <row r="61" spans="1:39" ht="13.5" customHeight="1" thickBot="1">
      <c r="A61" s="453" t="s">
        <v>109</v>
      </c>
      <c r="B61" s="454"/>
      <c r="C61" s="454"/>
      <c r="D61" s="454"/>
      <c r="E61" s="454"/>
      <c r="F61" s="454"/>
      <c r="G61" s="455"/>
      <c r="H61" s="476"/>
      <c r="I61" s="476"/>
      <c r="J61" s="465"/>
      <c r="K61" s="467"/>
      <c r="L61" s="465"/>
      <c r="M61" s="467"/>
      <c r="N61" s="465"/>
      <c r="O61" s="467"/>
      <c r="P61" s="465"/>
      <c r="Q61" s="467"/>
      <c r="R61" s="465"/>
      <c r="S61" s="466"/>
      <c r="T61" s="467"/>
      <c r="U61" s="465"/>
      <c r="V61" s="467"/>
      <c r="W61" s="465"/>
      <c r="X61" s="466"/>
      <c r="Y61" s="467"/>
      <c r="Z61" s="465"/>
      <c r="AA61" s="467"/>
      <c r="AB61" s="465"/>
      <c r="AC61" s="467"/>
      <c r="AD61" s="465"/>
      <c r="AE61" s="469"/>
      <c r="AF61" s="16"/>
      <c r="AG61" s="444"/>
      <c r="AH61" s="445"/>
      <c r="AI61" s="446"/>
      <c r="AJ61" s="16"/>
      <c r="AK61" s="450"/>
      <c r="AL61" s="451"/>
      <c r="AM61" s="452"/>
    </row>
    <row r="62" spans="1:39" ht="4.5" customHeight="1" thickBo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row>
    <row r="63" spans="1:40" ht="13.5" customHeight="1">
      <c r="A63" s="16"/>
      <c r="B63" s="23"/>
      <c r="C63" s="23"/>
      <c r="D63" s="23"/>
      <c r="E63" s="23"/>
      <c r="F63" s="23"/>
      <c r="G63" s="23"/>
      <c r="H63" s="23"/>
      <c r="I63" s="23"/>
      <c r="J63" s="23"/>
      <c r="K63" s="23"/>
      <c r="L63" s="23"/>
      <c r="M63" s="23"/>
      <c r="N63" s="23"/>
      <c r="O63" s="23"/>
      <c r="P63" s="23"/>
      <c r="Q63" s="23"/>
      <c r="R63" s="23"/>
      <c r="S63" s="23"/>
      <c r="T63" s="24"/>
      <c r="U63" s="24"/>
      <c r="V63" s="24"/>
      <c r="W63" s="24"/>
      <c r="X63" s="24"/>
      <c r="Y63" s="24"/>
      <c r="Z63" s="24"/>
      <c r="AA63" s="456" t="s">
        <v>110</v>
      </c>
      <c r="AB63" s="400"/>
      <c r="AC63" s="400"/>
      <c r="AD63" s="400"/>
      <c r="AE63" s="400"/>
      <c r="AF63" s="400"/>
      <c r="AG63" s="400"/>
      <c r="AH63" s="401"/>
      <c r="AI63" s="386" t="e">
        <f>ROUNDUP((AG60/AK60),0)</f>
        <v>#DIV/0!</v>
      </c>
      <c r="AJ63" s="386"/>
      <c r="AK63" s="386"/>
      <c r="AL63" s="386"/>
      <c r="AM63" s="386"/>
      <c r="AN63" s="387"/>
    </row>
    <row r="64" spans="1:40" ht="13.5" customHeight="1" thickBot="1">
      <c r="A64" s="16"/>
      <c r="B64" s="23"/>
      <c r="C64" s="23"/>
      <c r="D64" s="23"/>
      <c r="E64" s="23"/>
      <c r="F64" s="23"/>
      <c r="G64" s="23"/>
      <c r="H64" s="23"/>
      <c r="I64" s="23"/>
      <c r="J64" s="23"/>
      <c r="K64" s="23"/>
      <c r="L64" s="23"/>
      <c r="M64" s="23"/>
      <c r="N64" s="23"/>
      <c r="O64" s="23"/>
      <c r="P64" s="23"/>
      <c r="Q64" s="23"/>
      <c r="R64" s="23"/>
      <c r="S64" s="23"/>
      <c r="T64" s="24"/>
      <c r="U64" s="24"/>
      <c r="V64" s="24"/>
      <c r="W64" s="24"/>
      <c r="X64" s="24"/>
      <c r="Y64" s="24"/>
      <c r="Z64" s="24"/>
      <c r="AA64" s="402"/>
      <c r="AB64" s="403"/>
      <c r="AC64" s="403"/>
      <c r="AD64" s="403"/>
      <c r="AE64" s="403"/>
      <c r="AF64" s="403"/>
      <c r="AG64" s="403"/>
      <c r="AH64" s="404"/>
      <c r="AI64" s="388"/>
      <c r="AJ64" s="388"/>
      <c r="AK64" s="388"/>
      <c r="AL64" s="388"/>
      <c r="AM64" s="388"/>
      <c r="AN64" s="389"/>
    </row>
    <row r="65" spans="1:40" ht="4.5" customHeight="1">
      <c r="A65" s="16"/>
      <c r="B65" s="23"/>
      <c r="C65" s="23"/>
      <c r="D65" s="23"/>
      <c r="E65" s="23"/>
      <c r="F65" s="23"/>
      <c r="G65" s="23"/>
      <c r="H65" s="23"/>
      <c r="I65" s="23"/>
      <c r="J65" s="23"/>
      <c r="K65" s="23"/>
      <c r="L65" s="23"/>
      <c r="M65" s="23"/>
      <c r="N65" s="23"/>
      <c r="O65" s="23"/>
      <c r="P65" s="23"/>
      <c r="Q65" s="23"/>
      <c r="R65" s="23"/>
      <c r="S65" s="23"/>
      <c r="T65" s="24"/>
      <c r="U65" s="24"/>
      <c r="V65" s="24"/>
      <c r="W65" s="24"/>
      <c r="X65" s="24"/>
      <c r="Y65" s="24"/>
      <c r="Z65" s="24"/>
      <c r="AA65" s="24"/>
      <c r="AB65" s="24"/>
      <c r="AC65" s="25"/>
      <c r="AD65" s="25"/>
      <c r="AE65" s="25"/>
      <c r="AF65" s="25"/>
      <c r="AG65" s="25"/>
      <c r="AH65" s="25"/>
      <c r="AI65" s="26"/>
      <c r="AJ65" s="26"/>
      <c r="AK65" s="26"/>
      <c r="AL65" s="26"/>
      <c r="AM65" s="26"/>
      <c r="AN65" s="26"/>
    </row>
    <row r="66" spans="1:2" ht="13.5" customHeight="1" thickBot="1">
      <c r="A66" s="6" t="s">
        <v>111</v>
      </c>
      <c r="B66" s="6" t="s">
        <v>112</v>
      </c>
    </row>
    <row r="67" spans="1:41" ht="18.75" customHeight="1">
      <c r="A67" s="457" t="s">
        <v>113</v>
      </c>
      <c r="B67" s="458"/>
      <c r="C67" s="458"/>
      <c r="D67" s="458"/>
      <c r="E67" s="458"/>
      <c r="F67" s="461" t="s">
        <v>114</v>
      </c>
      <c r="G67" s="461"/>
      <c r="H67" s="461"/>
      <c r="I67" s="461"/>
      <c r="J67" s="461"/>
      <c r="K67" s="461" t="s">
        <v>115</v>
      </c>
      <c r="L67" s="461"/>
      <c r="M67" s="461"/>
      <c r="N67" s="461"/>
      <c r="O67" s="461"/>
      <c r="P67" s="424" t="s">
        <v>116</v>
      </c>
      <c r="Q67" s="425"/>
      <c r="R67" s="426"/>
      <c r="S67" s="424" t="s">
        <v>117</v>
      </c>
      <c r="T67" s="425"/>
      <c r="U67" s="426"/>
      <c r="V67" s="424" t="s">
        <v>118</v>
      </c>
      <c r="W67" s="425"/>
      <c r="X67" s="426"/>
      <c r="Y67" s="424" t="s">
        <v>119</v>
      </c>
      <c r="Z67" s="425"/>
      <c r="AA67" s="430"/>
      <c r="AB67" s="27"/>
      <c r="AC67" s="432" t="s">
        <v>120</v>
      </c>
      <c r="AD67" s="433"/>
      <c r="AE67" s="433"/>
      <c r="AF67" s="433"/>
      <c r="AG67" s="433"/>
      <c r="AH67" s="433"/>
      <c r="AI67" s="436" t="s">
        <v>121</v>
      </c>
      <c r="AJ67" s="436"/>
      <c r="AK67" s="436"/>
      <c r="AL67" s="436"/>
      <c r="AM67" s="436"/>
      <c r="AN67" s="437"/>
      <c r="AO67" s="28"/>
    </row>
    <row r="68" spans="1:41" ht="13.5" customHeight="1">
      <c r="A68" s="459"/>
      <c r="B68" s="460"/>
      <c r="C68" s="460"/>
      <c r="D68" s="460"/>
      <c r="E68" s="460"/>
      <c r="F68" s="438"/>
      <c r="G68" s="438"/>
      <c r="H68" s="438"/>
      <c r="I68" s="438"/>
      <c r="J68" s="438"/>
      <c r="K68" s="438" t="s">
        <v>122</v>
      </c>
      <c r="L68" s="438"/>
      <c r="M68" s="438"/>
      <c r="N68" s="438"/>
      <c r="O68" s="438"/>
      <c r="P68" s="427"/>
      <c r="Q68" s="428"/>
      <c r="R68" s="429"/>
      <c r="S68" s="427"/>
      <c r="T68" s="428"/>
      <c r="U68" s="429"/>
      <c r="V68" s="427"/>
      <c r="W68" s="428"/>
      <c r="X68" s="429"/>
      <c r="Y68" s="427"/>
      <c r="Z68" s="428"/>
      <c r="AA68" s="431"/>
      <c r="AB68" s="27"/>
      <c r="AC68" s="434"/>
      <c r="AD68" s="435"/>
      <c r="AE68" s="435"/>
      <c r="AF68" s="435"/>
      <c r="AG68" s="435"/>
      <c r="AH68" s="435"/>
      <c r="AI68" s="439" t="s">
        <v>123</v>
      </c>
      <c r="AJ68" s="439"/>
      <c r="AK68" s="439"/>
      <c r="AL68" s="439"/>
      <c r="AM68" s="439"/>
      <c r="AN68" s="440"/>
      <c r="AO68" s="28"/>
    </row>
    <row r="69" spans="1:41" ht="13.5" customHeight="1">
      <c r="A69" s="459"/>
      <c r="B69" s="460"/>
      <c r="C69" s="460"/>
      <c r="D69" s="460"/>
      <c r="E69" s="460"/>
      <c r="F69" s="420" t="s">
        <v>124</v>
      </c>
      <c r="G69" s="420"/>
      <c r="H69" s="420"/>
      <c r="I69" s="420"/>
      <c r="J69" s="420"/>
      <c r="K69" s="420" t="s">
        <v>125</v>
      </c>
      <c r="L69" s="420"/>
      <c r="M69" s="420"/>
      <c r="N69" s="420"/>
      <c r="O69" s="420"/>
      <c r="P69" s="420" t="s">
        <v>126</v>
      </c>
      <c r="Q69" s="420"/>
      <c r="R69" s="420"/>
      <c r="S69" s="420"/>
      <c r="T69" s="420"/>
      <c r="U69" s="420"/>
      <c r="V69" s="420" t="s">
        <v>127</v>
      </c>
      <c r="W69" s="420"/>
      <c r="X69" s="420"/>
      <c r="Y69" s="420"/>
      <c r="Z69" s="420"/>
      <c r="AA69" s="421"/>
      <c r="AB69" s="27"/>
      <c r="AC69" s="434"/>
      <c r="AD69" s="435"/>
      <c r="AE69" s="435"/>
      <c r="AF69" s="435"/>
      <c r="AG69" s="435"/>
      <c r="AH69" s="435"/>
      <c r="AI69" s="422" t="s">
        <v>128</v>
      </c>
      <c r="AJ69" s="422"/>
      <c r="AK69" s="422"/>
      <c r="AL69" s="422"/>
      <c r="AM69" s="422"/>
      <c r="AN69" s="423"/>
      <c r="AO69" s="28"/>
    </row>
    <row r="70" spans="1:40" ht="9.75" customHeight="1">
      <c r="A70" s="391" t="s">
        <v>129</v>
      </c>
      <c r="B70" s="392"/>
      <c r="C70" s="392"/>
      <c r="D70" s="392"/>
      <c r="E70" s="392"/>
      <c r="F70" s="414"/>
      <c r="G70" s="414"/>
      <c r="H70" s="414"/>
      <c r="I70" s="414"/>
      <c r="J70" s="414"/>
      <c r="K70" s="414"/>
      <c r="L70" s="414"/>
      <c r="M70" s="414"/>
      <c r="N70" s="414"/>
      <c r="O70" s="414"/>
      <c r="P70" s="405"/>
      <c r="Q70" s="406"/>
      <c r="R70" s="407"/>
      <c r="S70" s="405"/>
      <c r="T70" s="406"/>
      <c r="U70" s="407"/>
      <c r="V70" s="405"/>
      <c r="W70" s="406"/>
      <c r="X70" s="407"/>
      <c r="Y70" s="405"/>
      <c r="Z70" s="406"/>
      <c r="AA70" s="411"/>
      <c r="AB70" s="29"/>
      <c r="AC70" s="413"/>
      <c r="AD70" s="414"/>
      <c r="AE70" s="414"/>
      <c r="AF70" s="414"/>
      <c r="AG70" s="414"/>
      <c r="AH70" s="414"/>
      <c r="AI70" s="414"/>
      <c r="AJ70" s="414"/>
      <c r="AK70" s="414"/>
      <c r="AL70" s="414"/>
      <c r="AM70" s="414"/>
      <c r="AN70" s="417"/>
    </row>
    <row r="71" spans="1:40" ht="9.75" customHeight="1" thickBot="1">
      <c r="A71" s="391"/>
      <c r="B71" s="392"/>
      <c r="C71" s="392"/>
      <c r="D71" s="392"/>
      <c r="E71" s="392"/>
      <c r="F71" s="414"/>
      <c r="G71" s="414"/>
      <c r="H71" s="414"/>
      <c r="I71" s="414"/>
      <c r="J71" s="414"/>
      <c r="K71" s="414"/>
      <c r="L71" s="414"/>
      <c r="M71" s="414"/>
      <c r="N71" s="414"/>
      <c r="O71" s="414"/>
      <c r="P71" s="408"/>
      <c r="Q71" s="409"/>
      <c r="R71" s="410"/>
      <c r="S71" s="408"/>
      <c r="T71" s="409"/>
      <c r="U71" s="410"/>
      <c r="V71" s="408"/>
      <c r="W71" s="409"/>
      <c r="X71" s="410"/>
      <c r="Y71" s="408"/>
      <c r="Z71" s="409"/>
      <c r="AA71" s="412"/>
      <c r="AB71" s="29"/>
      <c r="AC71" s="415"/>
      <c r="AD71" s="416"/>
      <c r="AE71" s="416"/>
      <c r="AF71" s="416"/>
      <c r="AG71" s="416"/>
      <c r="AH71" s="416"/>
      <c r="AI71" s="416"/>
      <c r="AJ71" s="416"/>
      <c r="AK71" s="416"/>
      <c r="AL71" s="416"/>
      <c r="AM71" s="416"/>
      <c r="AN71" s="418"/>
    </row>
    <row r="72" spans="1:40" ht="9.75" customHeight="1">
      <c r="A72" s="419">
        <v>0.9</v>
      </c>
      <c r="B72" s="392"/>
      <c r="C72" s="392"/>
      <c r="D72" s="392"/>
      <c r="E72" s="392"/>
      <c r="F72" s="395">
        <f>F70*0.9</f>
        <v>0</v>
      </c>
      <c r="G72" s="395"/>
      <c r="H72" s="395"/>
      <c r="I72" s="395"/>
      <c r="J72" s="395"/>
      <c r="K72" s="395">
        <f>K70*0.9</f>
        <v>0</v>
      </c>
      <c r="L72" s="395"/>
      <c r="M72" s="395"/>
      <c r="N72" s="395"/>
      <c r="O72" s="395"/>
      <c r="P72" s="395">
        <f>(P70+S70)*0.9</f>
        <v>0</v>
      </c>
      <c r="Q72" s="395"/>
      <c r="R72" s="395"/>
      <c r="S72" s="395"/>
      <c r="T72" s="395"/>
      <c r="U72" s="395"/>
      <c r="V72" s="395">
        <f>(V70+Y70)*0.9</f>
        <v>0</v>
      </c>
      <c r="W72" s="395"/>
      <c r="X72" s="395"/>
      <c r="Y72" s="395"/>
      <c r="Z72" s="395"/>
      <c r="AA72" s="397"/>
      <c r="AB72" s="29"/>
      <c r="AC72" s="29"/>
      <c r="AD72" s="29"/>
      <c r="AE72" s="30"/>
      <c r="AF72" s="28"/>
      <c r="AG72" s="28"/>
      <c r="AH72" s="28"/>
      <c r="AI72" s="28"/>
      <c r="AJ72" s="28"/>
      <c r="AK72" s="28"/>
      <c r="AL72" s="28"/>
      <c r="AM72" s="28"/>
      <c r="AN72" s="28"/>
    </row>
    <row r="73" spans="1:40" ht="9.75" customHeight="1" thickBot="1">
      <c r="A73" s="391"/>
      <c r="B73" s="392"/>
      <c r="C73" s="392"/>
      <c r="D73" s="392"/>
      <c r="E73" s="392"/>
      <c r="F73" s="395"/>
      <c r="G73" s="395"/>
      <c r="H73" s="395"/>
      <c r="I73" s="395"/>
      <c r="J73" s="395"/>
      <c r="K73" s="395"/>
      <c r="L73" s="395"/>
      <c r="M73" s="395"/>
      <c r="N73" s="395"/>
      <c r="O73" s="395"/>
      <c r="P73" s="395"/>
      <c r="Q73" s="395"/>
      <c r="R73" s="395"/>
      <c r="S73" s="395"/>
      <c r="T73" s="395"/>
      <c r="U73" s="395"/>
      <c r="V73" s="395"/>
      <c r="W73" s="395"/>
      <c r="X73" s="395"/>
      <c r="Y73" s="395"/>
      <c r="Z73" s="395"/>
      <c r="AA73" s="397"/>
      <c r="AB73" s="29"/>
      <c r="AC73" s="29"/>
      <c r="AD73" s="29"/>
      <c r="AE73" s="30"/>
      <c r="AF73" s="28"/>
      <c r="AG73" s="28"/>
      <c r="AH73" s="28"/>
      <c r="AI73" s="28"/>
      <c r="AJ73" s="28"/>
      <c r="AK73" s="28"/>
      <c r="AL73" s="28"/>
      <c r="AM73" s="28"/>
      <c r="AN73" s="28"/>
    </row>
    <row r="74" spans="1:40" ht="9.75" customHeight="1">
      <c r="A74" s="391" t="s">
        <v>130</v>
      </c>
      <c r="B74" s="392"/>
      <c r="C74" s="392"/>
      <c r="D74" s="392"/>
      <c r="E74" s="392"/>
      <c r="F74" s="395">
        <f>F72*1/4</f>
        <v>0</v>
      </c>
      <c r="G74" s="395"/>
      <c r="H74" s="395"/>
      <c r="I74" s="395"/>
      <c r="J74" s="395"/>
      <c r="K74" s="395">
        <f>K72*1/2</f>
        <v>0</v>
      </c>
      <c r="L74" s="395"/>
      <c r="M74" s="395"/>
      <c r="N74" s="395"/>
      <c r="O74" s="395"/>
      <c r="P74" s="395">
        <f>P72*3/4</f>
        <v>0</v>
      </c>
      <c r="Q74" s="395"/>
      <c r="R74" s="395"/>
      <c r="S74" s="395"/>
      <c r="T74" s="395"/>
      <c r="U74" s="395"/>
      <c r="V74" s="395">
        <f>V72</f>
        <v>0</v>
      </c>
      <c r="W74" s="395"/>
      <c r="X74" s="395"/>
      <c r="Y74" s="395"/>
      <c r="Z74" s="395"/>
      <c r="AA74" s="397"/>
      <c r="AB74" s="29"/>
      <c r="AC74" s="399" t="s">
        <v>110</v>
      </c>
      <c r="AD74" s="400"/>
      <c r="AE74" s="400"/>
      <c r="AF74" s="400"/>
      <c r="AG74" s="400"/>
      <c r="AH74" s="401"/>
      <c r="AI74" s="386">
        <f>IF(AI70=1,ROUND(SUM(F74:AA75)*AC70*6/7,2),SUM(F74:AA75)*AC70)</f>
        <v>0</v>
      </c>
      <c r="AJ74" s="386"/>
      <c r="AK74" s="386"/>
      <c r="AL74" s="386"/>
      <c r="AM74" s="386"/>
      <c r="AN74" s="387"/>
    </row>
    <row r="75" spans="1:40" ht="9.75" customHeight="1" thickBot="1">
      <c r="A75" s="393"/>
      <c r="B75" s="394"/>
      <c r="C75" s="394"/>
      <c r="D75" s="394"/>
      <c r="E75" s="394"/>
      <c r="F75" s="396"/>
      <c r="G75" s="396"/>
      <c r="H75" s="396"/>
      <c r="I75" s="396"/>
      <c r="J75" s="396"/>
      <c r="K75" s="396"/>
      <c r="L75" s="396"/>
      <c r="M75" s="396"/>
      <c r="N75" s="396"/>
      <c r="O75" s="396"/>
      <c r="P75" s="396"/>
      <c r="Q75" s="396"/>
      <c r="R75" s="396"/>
      <c r="S75" s="396"/>
      <c r="T75" s="396"/>
      <c r="U75" s="396"/>
      <c r="V75" s="396"/>
      <c r="W75" s="396"/>
      <c r="X75" s="396"/>
      <c r="Y75" s="396"/>
      <c r="Z75" s="396"/>
      <c r="AA75" s="398"/>
      <c r="AB75" s="29"/>
      <c r="AC75" s="402"/>
      <c r="AD75" s="403"/>
      <c r="AE75" s="403"/>
      <c r="AF75" s="403"/>
      <c r="AG75" s="403"/>
      <c r="AH75" s="404"/>
      <c r="AI75" s="388"/>
      <c r="AJ75" s="388"/>
      <c r="AK75" s="388"/>
      <c r="AL75" s="388"/>
      <c r="AM75" s="388"/>
      <c r="AN75" s="389"/>
    </row>
    <row r="76" spans="1:40" ht="3.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row>
    <row r="77" ht="13.5">
      <c r="A77" s="6" t="s">
        <v>131</v>
      </c>
    </row>
    <row r="78" spans="2:40" ht="13.5" customHeight="1">
      <c r="B78" s="390" t="s">
        <v>132</v>
      </c>
      <c r="C78" s="390"/>
      <c r="D78" s="390"/>
      <c r="E78" s="390"/>
      <c r="F78" s="390"/>
      <c r="G78" s="390"/>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390"/>
    </row>
  </sheetData>
  <sheetProtection/>
  <mergeCells count="347">
    <mergeCell ref="G3:AF3"/>
    <mergeCell ref="I4:AD4"/>
    <mergeCell ref="F5:AG5"/>
    <mergeCell ref="B7:AN7"/>
    <mergeCell ref="B8:AN8"/>
    <mergeCell ref="B9:AN9"/>
    <mergeCell ref="B10:AN10"/>
    <mergeCell ref="B11:AN11"/>
    <mergeCell ref="B12:AN12"/>
    <mergeCell ref="B13:AN13"/>
    <mergeCell ref="B14:AN14"/>
    <mergeCell ref="B16:AN16"/>
    <mergeCell ref="A17:G18"/>
    <mergeCell ref="H17:I17"/>
    <mergeCell ref="J17:K17"/>
    <mergeCell ref="L17:M17"/>
    <mergeCell ref="AG17:AN18"/>
    <mergeCell ref="H18:I18"/>
    <mergeCell ref="J18:K18"/>
    <mergeCell ref="L18:M18"/>
    <mergeCell ref="N18:O18"/>
    <mergeCell ref="P18:Q18"/>
    <mergeCell ref="R18:T18"/>
    <mergeCell ref="U18:V18"/>
    <mergeCell ref="W18:Y18"/>
    <mergeCell ref="Z18:AA18"/>
    <mergeCell ref="AB18:AC18"/>
    <mergeCell ref="AD18:AE18"/>
    <mergeCell ref="A19:A40"/>
    <mergeCell ref="B19:G20"/>
    <mergeCell ref="H19:I20"/>
    <mergeCell ref="J19:K20"/>
    <mergeCell ref="L19:M20"/>
    <mergeCell ref="N19:O20"/>
    <mergeCell ref="P19:Q20"/>
    <mergeCell ref="R19:T20"/>
    <mergeCell ref="U19:V20"/>
    <mergeCell ref="W19:Y20"/>
    <mergeCell ref="Z19:AA20"/>
    <mergeCell ref="AB19:AC20"/>
    <mergeCell ref="AD19:AE20"/>
    <mergeCell ref="AG19:AN20"/>
    <mergeCell ref="B21:G22"/>
    <mergeCell ref="H21:I22"/>
    <mergeCell ref="J21:K22"/>
    <mergeCell ref="L21:M22"/>
    <mergeCell ref="N21:O22"/>
    <mergeCell ref="P21:Q22"/>
    <mergeCell ref="R21:T22"/>
    <mergeCell ref="U21:V22"/>
    <mergeCell ref="W21:Y22"/>
    <mergeCell ref="Z21:AA22"/>
    <mergeCell ref="AB21:AC22"/>
    <mergeCell ref="AD21:AE22"/>
    <mergeCell ref="AG21:AN22"/>
    <mergeCell ref="B23:G24"/>
    <mergeCell ref="H23:I24"/>
    <mergeCell ref="J23:K24"/>
    <mergeCell ref="L23:M24"/>
    <mergeCell ref="N23:O24"/>
    <mergeCell ref="P23:Q24"/>
    <mergeCell ref="R23:T24"/>
    <mergeCell ref="U23:V24"/>
    <mergeCell ref="W23:Y24"/>
    <mergeCell ref="Z23:AA24"/>
    <mergeCell ref="AB23:AC24"/>
    <mergeCell ref="AD23:AE24"/>
    <mergeCell ref="AG23:AN24"/>
    <mergeCell ref="B25:G26"/>
    <mergeCell ref="H25:I26"/>
    <mergeCell ref="J25:K26"/>
    <mergeCell ref="L25:M26"/>
    <mergeCell ref="N25:O26"/>
    <mergeCell ref="P25:Q26"/>
    <mergeCell ref="R25:T26"/>
    <mergeCell ref="U25:V26"/>
    <mergeCell ref="W25:Y26"/>
    <mergeCell ref="Z25:AA26"/>
    <mergeCell ref="AB25:AC26"/>
    <mergeCell ref="AD25:AE26"/>
    <mergeCell ref="AG26:AN27"/>
    <mergeCell ref="B27:G28"/>
    <mergeCell ref="H27:I28"/>
    <mergeCell ref="J27:K28"/>
    <mergeCell ref="L27:M28"/>
    <mergeCell ref="N27:O28"/>
    <mergeCell ref="P27:Q28"/>
    <mergeCell ref="R27:T28"/>
    <mergeCell ref="U27:V28"/>
    <mergeCell ref="W27:Y28"/>
    <mergeCell ref="Z27:AA28"/>
    <mergeCell ref="AB27:AC28"/>
    <mergeCell ref="AD27:AE28"/>
    <mergeCell ref="B29:G30"/>
    <mergeCell ref="H29:I30"/>
    <mergeCell ref="J29:K30"/>
    <mergeCell ref="L29:M30"/>
    <mergeCell ref="N29:O30"/>
    <mergeCell ref="P29:Q30"/>
    <mergeCell ref="R29:T30"/>
    <mergeCell ref="U29:V30"/>
    <mergeCell ref="W29:Y30"/>
    <mergeCell ref="Z29:AA30"/>
    <mergeCell ref="AB29:AC30"/>
    <mergeCell ref="AD29:AE30"/>
    <mergeCell ref="AG29:AN30"/>
    <mergeCell ref="B31:G32"/>
    <mergeCell ref="H31:I32"/>
    <mergeCell ref="J31:K32"/>
    <mergeCell ref="L31:M32"/>
    <mergeCell ref="N31:O32"/>
    <mergeCell ref="P31:Q32"/>
    <mergeCell ref="R31:T32"/>
    <mergeCell ref="U31:V32"/>
    <mergeCell ref="W31:Y32"/>
    <mergeCell ref="Z31:AA32"/>
    <mergeCell ref="AB31:AC32"/>
    <mergeCell ref="AD31:AE32"/>
    <mergeCell ref="AG32:AN33"/>
    <mergeCell ref="B33:G34"/>
    <mergeCell ref="H33:I34"/>
    <mergeCell ref="J33:K34"/>
    <mergeCell ref="L33:M34"/>
    <mergeCell ref="N33:O34"/>
    <mergeCell ref="P33:Q34"/>
    <mergeCell ref="R33:T34"/>
    <mergeCell ref="U33:V34"/>
    <mergeCell ref="W33:Y34"/>
    <mergeCell ref="Z33:AA34"/>
    <mergeCell ref="AB33:AC34"/>
    <mergeCell ref="AD33:AE34"/>
    <mergeCell ref="B35:G36"/>
    <mergeCell ref="H35:I36"/>
    <mergeCell ref="J35:K36"/>
    <mergeCell ref="L35:M36"/>
    <mergeCell ref="N35:O36"/>
    <mergeCell ref="P35:Q36"/>
    <mergeCell ref="R35:T36"/>
    <mergeCell ref="U35:V36"/>
    <mergeCell ref="W35:Y36"/>
    <mergeCell ref="Z35:AA36"/>
    <mergeCell ref="AB35:AC36"/>
    <mergeCell ref="AD35:AE36"/>
    <mergeCell ref="B37:G38"/>
    <mergeCell ref="H37:I38"/>
    <mergeCell ref="J37:K38"/>
    <mergeCell ref="L37:M38"/>
    <mergeCell ref="N37:O38"/>
    <mergeCell ref="P37:Q38"/>
    <mergeCell ref="R37:T38"/>
    <mergeCell ref="U37:V38"/>
    <mergeCell ref="W37:Y38"/>
    <mergeCell ref="Z37:AA38"/>
    <mergeCell ref="AB37:AC38"/>
    <mergeCell ref="AD37:AE38"/>
    <mergeCell ref="B39:G40"/>
    <mergeCell ref="H39:I40"/>
    <mergeCell ref="J39:K40"/>
    <mergeCell ref="L39:M40"/>
    <mergeCell ref="N39:O40"/>
    <mergeCell ref="P39:Q40"/>
    <mergeCell ref="R39:T40"/>
    <mergeCell ref="U39:V40"/>
    <mergeCell ref="W39:Y40"/>
    <mergeCell ref="Z39:AA40"/>
    <mergeCell ref="AB39:AC40"/>
    <mergeCell ref="AD39:AE40"/>
    <mergeCell ref="A41:A56"/>
    <mergeCell ref="B41:G42"/>
    <mergeCell ref="H41:I42"/>
    <mergeCell ref="J41:K42"/>
    <mergeCell ref="L41:M42"/>
    <mergeCell ref="N41:O42"/>
    <mergeCell ref="P41:Q42"/>
    <mergeCell ref="R41:T42"/>
    <mergeCell ref="U41:V42"/>
    <mergeCell ref="W41:Y42"/>
    <mergeCell ref="Z41:AA42"/>
    <mergeCell ref="AB41:AC42"/>
    <mergeCell ref="AD41:AE42"/>
    <mergeCell ref="B43:G44"/>
    <mergeCell ref="H43:I44"/>
    <mergeCell ref="J43:K44"/>
    <mergeCell ref="L43:M44"/>
    <mergeCell ref="N43:O44"/>
    <mergeCell ref="P43:Q44"/>
    <mergeCell ref="R43:T44"/>
    <mergeCell ref="U43:V44"/>
    <mergeCell ref="W43:Y44"/>
    <mergeCell ref="Z43:AA44"/>
    <mergeCell ref="AB43:AC44"/>
    <mergeCell ref="AD43:AE44"/>
    <mergeCell ref="B45:G46"/>
    <mergeCell ref="H45:I46"/>
    <mergeCell ref="J45:K46"/>
    <mergeCell ref="L45:M46"/>
    <mergeCell ref="N45:O46"/>
    <mergeCell ref="P45:Q46"/>
    <mergeCell ref="R45:T46"/>
    <mergeCell ref="U45:V46"/>
    <mergeCell ref="W45:Y46"/>
    <mergeCell ref="Z45:AA46"/>
    <mergeCell ref="AB45:AC46"/>
    <mergeCell ref="AD45:AE46"/>
    <mergeCell ref="B47:G48"/>
    <mergeCell ref="H47:I48"/>
    <mergeCell ref="J47:K48"/>
    <mergeCell ref="L47:M48"/>
    <mergeCell ref="N47:O48"/>
    <mergeCell ref="P47:Q48"/>
    <mergeCell ref="R47:T48"/>
    <mergeCell ref="U47:V48"/>
    <mergeCell ref="W47:Y48"/>
    <mergeCell ref="Z47:AA48"/>
    <mergeCell ref="AB47:AC48"/>
    <mergeCell ref="AD47:AE48"/>
    <mergeCell ref="B49:G50"/>
    <mergeCell ref="H49:I50"/>
    <mergeCell ref="J49:K50"/>
    <mergeCell ref="L49:M50"/>
    <mergeCell ref="N49:O50"/>
    <mergeCell ref="P49:Q50"/>
    <mergeCell ref="R49:T50"/>
    <mergeCell ref="U49:V50"/>
    <mergeCell ref="W49:Y50"/>
    <mergeCell ref="Z49:AA50"/>
    <mergeCell ref="AB49:AC50"/>
    <mergeCell ref="AD49:AE50"/>
    <mergeCell ref="B51:G52"/>
    <mergeCell ref="H51:I52"/>
    <mergeCell ref="J51:K52"/>
    <mergeCell ref="L51:M52"/>
    <mergeCell ref="N51:O52"/>
    <mergeCell ref="P51:Q52"/>
    <mergeCell ref="R51:T52"/>
    <mergeCell ref="U51:V52"/>
    <mergeCell ref="W51:Y52"/>
    <mergeCell ref="Z51:AA52"/>
    <mergeCell ref="AB51:AC52"/>
    <mergeCell ref="AD51:AE52"/>
    <mergeCell ref="B53:G54"/>
    <mergeCell ref="H53:I54"/>
    <mergeCell ref="J53:K54"/>
    <mergeCell ref="L53:M54"/>
    <mergeCell ref="N53:O54"/>
    <mergeCell ref="P53:Q54"/>
    <mergeCell ref="R53:T54"/>
    <mergeCell ref="U53:V54"/>
    <mergeCell ref="W53:Y54"/>
    <mergeCell ref="Z53:AA54"/>
    <mergeCell ref="AB53:AC54"/>
    <mergeCell ref="AD53:AE54"/>
    <mergeCell ref="AJ54:AN55"/>
    <mergeCell ref="B55:G56"/>
    <mergeCell ref="H55:I56"/>
    <mergeCell ref="J55:K56"/>
    <mergeCell ref="L55:M56"/>
    <mergeCell ref="N55:O56"/>
    <mergeCell ref="P55:Q56"/>
    <mergeCell ref="R55:T56"/>
    <mergeCell ref="U55:V56"/>
    <mergeCell ref="W55:Y56"/>
    <mergeCell ref="Z55:AA56"/>
    <mergeCell ref="AB55:AC56"/>
    <mergeCell ref="AD55:AE56"/>
    <mergeCell ref="AL56:AL57"/>
    <mergeCell ref="A57:G58"/>
    <mergeCell ref="H57:I58"/>
    <mergeCell ref="J57:K58"/>
    <mergeCell ref="L57:M58"/>
    <mergeCell ref="N57:O58"/>
    <mergeCell ref="P57:Q58"/>
    <mergeCell ref="R57:T58"/>
    <mergeCell ref="U57:V58"/>
    <mergeCell ref="W57:Y58"/>
    <mergeCell ref="Z57:AA58"/>
    <mergeCell ref="AB57:AC58"/>
    <mergeCell ref="AD57:AE58"/>
    <mergeCell ref="AG58:AI59"/>
    <mergeCell ref="AK58:AM59"/>
    <mergeCell ref="A59:G59"/>
    <mergeCell ref="H59:I59"/>
    <mergeCell ref="J59:K59"/>
    <mergeCell ref="L59:M59"/>
    <mergeCell ref="N59:O59"/>
    <mergeCell ref="P59:Q59"/>
    <mergeCell ref="R59:T59"/>
    <mergeCell ref="U59:V59"/>
    <mergeCell ref="W59:Y59"/>
    <mergeCell ref="Z59:AA59"/>
    <mergeCell ref="AB59:AC59"/>
    <mergeCell ref="AD59:AE59"/>
    <mergeCell ref="A60:G60"/>
    <mergeCell ref="H60:I61"/>
    <mergeCell ref="J60:K61"/>
    <mergeCell ref="L60:M61"/>
    <mergeCell ref="N60:O61"/>
    <mergeCell ref="P60:Q61"/>
    <mergeCell ref="R60:T61"/>
    <mergeCell ref="U60:V61"/>
    <mergeCell ref="W60:Y61"/>
    <mergeCell ref="Z60:AA61"/>
    <mergeCell ref="AB60:AC61"/>
    <mergeCell ref="AD60:AE61"/>
    <mergeCell ref="AG60:AI61"/>
    <mergeCell ref="AK60:AM61"/>
    <mergeCell ref="A61:G61"/>
    <mergeCell ref="AA63:AH64"/>
    <mergeCell ref="AI63:AN64"/>
    <mergeCell ref="A67:E69"/>
    <mergeCell ref="F67:J68"/>
    <mergeCell ref="K67:O67"/>
    <mergeCell ref="P67:R68"/>
    <mergeCell ref="S67:U68"/>
    <mergeCell ref="V67:X68"/>
    <mergeCell ref="Y67:AA68"/>
    <mergeCell ref="AC67:AH69"/>
    <mergeCell ref="AI67:AN67"/>
    <mergeCell ref="K68:O68"/>
    <mergeCell ref="AI68:AN68"/>
    <mergeCell ref="F69:J69"/>
    <mergeCell ref="K69:O69"/>
    <mergeCell ref="P69:U69"/>
    <mergeCell ref="V69:AA69"/>
    <mergeCell ref="AI69:AN69"/>
    <mergeCell ref="A70:E71"/>
    <mergeCell ref="F70:J71"/>
    <mergeCell ref="K70:O71"/>
    <mergeCell ref="P70:R71"/>
    <mergeCell ref="S70:U71"/>
    <mergeCell ref="V70:X71"/>
    <mergeCell ref="Y70:AA71"/>
    <mergeCell ref="AC70:AH71"/>
    <mergeCell ref="AI70:AN71"/>
    <mergeCell ref="A72:E73"/>
    <mergeCell ref="F72:J73"/>
    <mergeCell ref="K72:O73"/>
    <mergeCell ref="P72:U73"/>
    <mergeCell ref="V72:AA73"/>
    <mergeCell ref="AI74:AN75"/>
    <mergeCell ref="B78:AN78"/>
    <mergeCell ref="A74:E75"/>
    <mergeCell ref="F74:J75"/>
    <mergeCell ref="K74:O75"/>
    <mergeCell ref="P74:U75"/>
    <mergeCell ref="V74:AA75"/>
    <mergeCell ref="AC74:AH75"/>
  </mergeCells>
  <printOptions/>
  <pageMargins left="0.5905511811023623" right="0.1968503937007874" top="0.5905511811023623" bottom="0.3937007874015748" header="0.5118110236220472" footer="0.5118110236220472"/>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AO79"/>
  <sheetViews>
    <sheetView view="pageBreakPreview" zoomScale="60" zoomScalePageLayoutView="0" workbookViewId="0" topLeftCell="A1">
      <selection activeCell="B15" sqref="B15:AN15"/>
    </sheetView>
  </sheetViews>
  <sheetFormatPr defaultColWidth="9.00390625" defaultRowHeight="13.5"/>
  <cols>
    <col min="1" max="7" width="2.625" style="6" customWidth="1"/>
    <col min="8" max="8" width="2.75390625" style="6" customWidth="1"/>
    <col min="9" max="17" width="2.625" style="6" customWidth="1"/>
    <col min="18" max="19" width="1.37890625" style="6" customWidth="1"/>
    <col min="20" max="23" width="2.625" style="6" customWidth="1"/>
    <col min="24" max="25" width="1.37890625" style="6" customWidth="1"/>
    <col min="26" max="40" width="2.625" style="6" customWidth="1"/>
    <col min="41" max="16384" width="9.00390625" style="6" customWidth="1"/>
  </cols>
  <sheetData>
    <row r="1" ht="13.5">
      <c r="A1" s="6" t="s">
        <v>40</v>
      </c>
    </row>
    <row r="2" ht="13.5">
      <c r="A2" s="7"/>
    </row>
    <row r="3" spans="7:40" ht="19.5" customHeight="1">
      <c r="G3" s="582" t="s">
        <v>41</v>
      </c>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N3" s="8"/>
    </row>
    <row r="4" spans="1:30" ht="19.5" customHeight="1" thickBot="1">
      <c r="A4" s="7"/>
      <c r="I4" s="583" t="s">
        <v>295</v>
      </c>
      <c r="J4" s="583"/>
      <c r="K4" s="583"/>
      <c r="L4" s="583"/>
      <c r="M4" s="583"/>
      <c r="N4" s="583"/>
      <c r="O4" s="583"/>
      <c r="P4" s="583"/>
      <c r="Q4" s="583"/>
      <c r="R4" s="583"/>
      <c r="S4" s="583"/>
      <c r="T4" s="583"/>
      <c r="U4" s="583"/>
      <c r="V4" s="583"/>
      <c r="W4" s="583"/>
      <c r="X4" s="583"/>
      <c r="Y4" s="583"/>
      <c r="Z4" s="583"/>
      <c r="AA4" s="583"/>
      <c r="AB4" s="583"/>
      <c r="AC4" s="583"/>
      <c r="AD4" s="583"/>
    </row>
    <row r="5" spans="4:35" ht="17.25" customHeight="1" thickBot="1">
      <c r="D5" s="9"/>
      <c r="E5" s="10"/>
      <c r="F5" s="584" t="s">
        <v>43</v>
      </c>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10"/>
      <c r="AI5" s="11"/>
    </row>
    <row r="6" ht="13.5" customHeight="1">
      <c r="A6" s="6" t="s">
        <v>44</v>
      </c>
    </row>
    <row r="7" spans="1:40" ht="13.5" customHeight="1">
      <c r="A7" s="6" t="s">
        <v>45</v>
      </c>
      <c r="B7" s="617" t="s">
        <v>46</v>
      </c>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row>
    <row r="8" spans="2:40" ht="13.5" customHeight="1">
      <c r="B8" s="617" t="s">
        <v>296</v>
      </c>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row>
    <row r="9" spans="1:40" ht="13.5" customHeight="1">
      <c r="A9" s="6" t="s">
        <v>47</v>
      </c>
      <c r="B9" s="390" t="s">
        <v>48</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row>
    <row r="10" spans="2:40" ht="13.5" customHeight="1">
      <c r="B10" s="390" t="s">
        <v>49</v>
      </c>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row>
    <row r="11" spans="1:40" ht="13.5" customHeight="1">
      <c r="A11" s="6" t="s">
        <v>50</v>
      </c>
      <c r="B11" s="390" t="s">
        <v>51</v>
      </c>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row>
    <row r="12" spans="2:40" ht="13.5" customHeight="1">
      <c r="B12" s="390" t="s">
        <v>52</v>
      </c>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row>
    <row r="13" spans="1:40" ht="13.5" customHeight="1" thickBot="1">
      <c r="A13" s="6" t="s">
        <v>53</v>
      </c>
      <c r="B13" s="390" t="s">
        <v>54</v>
      </c>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row>
    <row r="14" spans="1:40" ht="13.5" customHeight="1">
      <c r="A14" s="12" t="s">
        <v>55</v>
      </c>
      <c r="B14" s="578" t="s">
        <v>56</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9"/>
    </row>
    <row r="15" spans="1:40" ht="13.5" customHeight="1" thickBot="1">
      <c r="A15" s="13"/>
      <c r="B15" s="580" t="s">
        <v>57</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580"/>
      <c r="AM15" s="580"/>
      <c r="AN15" s="581"/>
    </row>
    <row r="16" ht="9.75" customHeight="1"/>
    <row r="17" spans="1:40" ht="13.5" customHeight="1" thickBot="1">
      <c r="A17" s="6" t="s">
        <v>58</v>
      </c>
      <c r="B17" s="390" t="s">
        <v>59</v>
      </c>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row>
    <row r="18" spans="1:40" ht="13.5" customHeight="1" thickTop="1">
      <c r="A18" s="566" t="s">
        <v>60</v>
      </c>
      <c r="B18" s="567"/>
      <c r="C18" s="567"/>
      <c r="D18" s="567"/>
      <c r="E18" s="567"/>
      <c r="F18" s="567"/>
      <c r="G18" s="567"/>
      <c r="H18" s="570" t="s">
        <v>61</v>
      </c>
      <c r="I18" s="571"/>
      <c r="J18" s="572"/>
      <c r="K18" s="572"/>
      <c r="L18" s="571" t="s">
        <v>62</v>
      </c>
      <c r="M18" s="571"/>
      <c r="N18" s="14"/>
      <c r="O18" s="14"/>
      <c r="P18" s="14"/>
      <c r="Q18" s="14"/>
      <c r="R18" s="14"/>
      <c r="S18" s="14"/>
      <c r="T18" s="14"/>
      <c r="U18" s="14"/>
      <c r="V18" s="14"/>
      <c r="W18" s="14"/>
      <c r="X18" s="14"/>
      <c r="Y18" s="14"/>
      <c r="Z18" s="14"/>
      <c r="AA18" s="14"/>
      <c r="AB18" s="14"/>
      <c r="AC18" s="14"/>
      <c r="AD18" s="14"/>
      <c r="AE18" s="15"/>
      <c r="AF18" s="16"/>
      <c r="AG18" s="573" t="s">
        <v>63</v>
      </c>
      <c r="AH18" s="574"/>
      <c r="AI18" s="574"/>
      <c r="AJ18" s="574"/>
      <c r="AK18" s="574"/>
      <c r="AL18" s="574"/>
      <c r="AM18" s="574"/>
      <c r="AN18" s="575"/>
    </row>
    <row r="19" spans="1:40" ht="13.5" customHeight="1" thickBot="1">
      <c r="A19" s="568"/>
      <c r="B19" s="569"/>
      <c r="C19" s="569"/>
      <c r="D19" s="569"/>
      <c r="E19" s="569"/>
      <c r="F19" s="569"/>
      <c r="G19" s="569"/>
      <c r="H19" s="564" t="s">
        <v>64</v>
      </c>
      <c r="I19" s="564"/>
      <c r="J19" s="564" t="s">
        <v>65</v>
      </c>
      <c r="K19" s="564"/>
      <c r="L19" s="564" t="s">
        <v>66</v>
      </c>
      <c r="M19" s="564"/>
      <c r="N19" s="564" t="s">
        <v>67</v>
      </c>
      <c r="O19" s="564"/>
      <c r="P19" s="564" t="s">
        <v>68</v>
      </c>
      <c r="Q19" s="564"/>
      <c r="R19" s="564" t="s">
        <v>69</v>
      </c>
      <c r="S19" s="564"/>
      <c r="T19" s="564"/>
      <c r="U19" s="564" t="s">
        <v>70</v>
      </c>
      <c r="V19" s="564"/>
      <c r="W19" s="564" t="s">
        <v>71</v>
      </c>
      <c r="X19" s="564"/>
      <c r="Y19" s="564"/>
      <c r="Z19" s="564" t="s">
        <v>72</v>
      </c>
      <c r="AA19" s="564"/>
      <c r="AB19" s="564" t="s">
        <v>73</v>
      </c>
      <c r="AC19" s="564"/>
      <c r="AD19" s="564" t="s">
        <v>74</v>
      </c>
      <c r="AE19" s="565"/>
      <c r="AF19" s="17"/>
      <c r="AG19" s="576"/>
      <c r="AH19" s="576"/>
      <c r="AI19" s="576"/>
      <c r="AJ19" s="576"/>
      <c r="AK19" s="576"/>
      <c r="AL19" s="576"/>
      <c r="AM19" s="576"/>
      <c r="AN19" s="577"/>
    </row>
    <row r="20" spans="1:40" ht="9.75" customHeight="1">
      <c r="A20" s="561" t="s">
        <v>75</v>
      </c>
      <c r="B20" s="523" t="s">
        <v>76</v>
      </c>
      <c r="C20" s="524"/>
      <c r="D20" s="524"/>
      <c r="E20" s="524"/>
      <c r="F20" s="524"/>
      <c r="G20" s="534"/>
      <c r="H20" s="536"/>
      <c r="I20" s="538"/>
      <c r="J20" s="536"/>
      <c r="K20" s="538"/>
      <c r="L20" s="536"/>
      <c r="M20" s="538"/>
      <c r="N20" s="536"/>
      <c r="O20" s="538"/>
      <c r="P20" s="536"/>
      <c r="Q20" s="538"/>
      <c r="R20" s="536"/>
      <c r="S20" s="537"/>
      <c r="T20" s="538"/>
      <c r="U20" s="536"/>
      <c r="V20" s="538"/>
      <c r="W20" s="536"/>
      <c r="X20" s="537"/>
      <c r="Y20" s="538"/>
      <c r="Z20" s="536"/>
      <c r="AA20" s="538"/>
      <c r="AB20" s="536"/>
      <c r="AC20" s="538"/>
      <c r="AD20" s="536"/>
      <c r="AE20" s="542"/>
      <c r="AF20" s="17"/>
      <c r="AG20" s="559" t="s">
        <v>77</v>
      </c>
      <c r="AH20" s="559"/>
      <c r="AI20" s="559"/>
      <c r="AJ20" s="559"/>
      <c r="AK20" s="559"/>
      <c r="AL20" s="559"/>
      <c r="AM20" s="559"/>
      <c r="AN20" s="560"/>
    </row>
    <row r="21" spans="1:40" ht="9.75" customHeight="1">
      <c r="A21" s="562"/>
      <c r="B21" s="525"/>
      <c r="C21" s="526"/>
      <c r="D21" s="526"/>
      <c r="E21" s="526"/>
      <c r="F21" s="526"/>
      <c r="G21" s="535"/>
      <c r="H21" s="539"/>
      <c r="I21" s="541"/>
      <c r="J21" s="539"/>
      <c r="K21" s="541"/>
      <c r="L21" s="539"/>
      <c r="M21" s="541"/>
      <c r="N21" s="539"/>
      <c r="O21" s="541"/>
      <c r="P21" s="539"/>
      <c r="Q21" s="541"/>
      <c r="R21" s="539"/>
      <c r="S21" s="540"/>
      <c r="T21" s="541"/>
      <c r="U21" s="539"/>
      <c r="V21" s="541"/>
      <c r="W21" s="539"/>
      <c r="X21" s="540"/>
      <c r="Y21" s="541"/>
      <c r="Z21" s="539"/>
      <c r="AA21" s="541"/>
      <c r="AB21" s="539"/>
      <c r="AC21" s="541"/>
      <c r="AD21" s="539"/>
      <c r="AE21" s="543"/>
      <c r="AF21" s="17"/>
      <c r="AG21" s="559"/>
      <c r="AH21" s="559"/>
      <c r="AI21" s="559"/>
      <c r="AJ21" s="559"/>
      <c r="AK21" s="559"/>
      <c r="AL21" s="559"/>
      <c r="AM21" s="559"/>
      <c r="AN21" s="560"/>
    </row>
    <row r="22" spans="1:40" ht="9.75" customHeight="1">
      <c r="A22" s="562"/>
      <c r="B22" s="507" t="s">
        <v>78</v>
      </c>
      <c r="C22" s="508"/>
      <c r="D22" s="508"/>
      <c r="E22" s="508"/>
      <c r="F22" s="508"/>
      <c r="G22" s="530"/>
      <c r="H22" s="475">
        <f>H20*(1/4)</f>
        <v>0</v>
      </c>
      <c r="I22" s="475"/>
      <c r="J22" s="462">
        <f>J20*(1/4)</f>
        <v>0</v>
      </c>
      <c r="K22" s="464"/>
      <c r="L22" s="462">
        <f>L20*(1/4)</f>
        <v>0</v>
      </c>
      <c r="M22" s="464"/>
      <c r="N22" s="462">
        <f>N20*(1/4)</f>
        <v>0</v>
      </c>
      <c r="O22" s="464"/>
      <c r="P22" s="462">
        <f>P20*(1/4)</f>
        <v>0</v>
      </c>
      <c r="Q22" s="464"/>
      <c r="R22" s="462">
        <f>R20*(1/4)</f>
        <v>0</v>
      </c>
      <c r="S22" s="463"/>
      <c r="T22" s="464"/>
      <c r="U22" s="462">
        <f>U20*(1/4)</f>
        <v>0</v>
      </c>
      <c r="V22" s="464"/>
      <c r="W22" s="462">
        <f>W20*(1/4)</f>
        <v>0</v>
      </c>
      <c r="X22" s="463"/>
      <c r="Y22" s="464"/>
      <c r="Z22" s="462">
        <f>Z20*(1/4)</f>
        <v>0</v>
      </c>
      <c r="AA22" s="464"/>
      <c r="AB22" s="462">
        <f>AB20*(1/4)</f>
        <v>0</v>
      </c>
      <c r="AC22" s="464"/>
      <c r="AD22" s="462">
        <f>AD20*(1/4)</f>
        <v>0</v>
      </c>
      <c r="AE22" s="468"/>
      <c r="AF22" s="17"/>
      <c r="AG22" s="559" t="s">
        <v>79</v>
      </c>
      <c r="AH22" s="559"/>
      <c r="AI22" s="559"/>
      <c r="AJ22" s="559"/>
      <c r="AK22" s="559"/>
      <c r="AL22" s="559"/>
      <c r="AM22" s="559"/>
      <c r="AN22" s="560"/>
    </row>
    <row r="23" spans="1:40" ht="9.75" customHeight="1" thickBot="1">
      <c r="A23" s="562"/>
      <c r="B23" s="509"/>
      <c r="C23" s="510"/>
      <c r="D23" s="510"/>
      <c r="E23" s="510"/>
      <c r="F23" s="510"/>
      <c r="G23" s="531"/>
      <c r="H23" s="476"/>
      <c r="I23" s="476"/>
      <c r="J23" s="465"/>
      <c r="K23" s="467"/>
      <c r="L23" s="465"/>
      <c r="M23" s="467"/>
      <c r="N23" s="465"/>
      <c r="O23" s="467"/>
      <c r="P23" s="465"/>
      <c r="Q23" s="467"/>
      <c r="R23" s="465"/>
      <c r="S23" s="466"/>
      <c r="T23" s="467"/>
      <c r="U23" s="465"/>
      <c r="V23" s="467"/>
      <c r="W23" s="465"/>
      <c r="X23" s="466"/>
      <c r="Y23" s="467"/>
      <c r="Z23" s="465"/>
      <c r="AA23" s="467"/>
      <c r="AB23" s="465"/>
      <c r="AC23" s="467"/>
      <c r="AD23" s="465"/>
      <c r="AE23" s="469"/>
      <c r="AF23" s="17"/>
      <c r="AG23" s="559"/>
      <c r="AH23" s="559"/>
      <c r="AI23" s="559"/>
      <c r="AJ23" s="559"/>
      <c r="AK23" s="559"/>
      <c r="AL23" s="559"/>
      <c r="AM23" s="559"/>
      <c r="AN23" s="560"/>
    </row>
    <row r="24" spans="1:40" ht="9.75" customHeight="1">
      <c r="A24" s="562"/>
      <c r="B24" s="523" t="s">
        <v>80</v>
      </c>
      <c r="C24" s="524"/>
      <c r="D24" s="524"/>
      <c r="E24" s="524"/>
      <c r="F24" s="524"/>
      <c r="G24" s="534"/>
      <c r="H24" s="556"/>
      <c r="I24" s="556"/>
      <c r="J24" s="556"/>
      <c r="K24" s="556"/>
      <c r="L24" s="556"/>
      <c r="M24" s="556"/>
      <c r="N24" s="556"/>
      <c r="O24" s="556"/>
      <c r="P24" s="556"/>
      <c r="Q24" s="556"/>
      <c r="R24" s="556"/>
      <c r="S24" s="556"/>
      <c r="T24" s="556"/>
      <c r="U24" s="556"/>
      <c r="V24" s="556"/>
      <c r="W24" s="556"/>
      <c r="X24" s="556"/>
      <c r="Y24" s="556"/>
      <c r="Z24" s="556"/>
      <c r="AA24" s="556"/>
      <c r="AB24" s="557"/>
      <c r="AC24" s="557"/>
      <c r="AD24" s="557"/>
      <c r="AE24" s="558"/>
      <c r="AF24" s="17"/>
      <c r="AG24" s="559" t="s">
        <v>81</v>
      </c>
      <c r="AH24" s="559"/>
      <c r="AI24" s="559"/>
      <c r="AJ24" s="559"/>
      <c r="AK24" s="559"/>
      <c r="AL24" s="559"/>
      <c r="AM24" s="559"/>
      <c r="AN24" s="560"/>
    </row>
    <row r="25" spans="1:40" ht="9.75" customHeight="1">
      <c r="A25" s="562"/>
      <c r="B25" s="525"/>
      <c r="C25" s="526"/>
      <c r="D25" s="526"/>
      <c r="E25" s="526"/>
      <c r="F25" s="526"/>
      <c r="G25" s="535"/>
      <c r="H25" s="533"/>
      <c r="I25" s="533"/>
      <c r="J25" s="533"/>
      <c r="K25" s="533"/>
      <c r="L25" s="533"/>
      <c r="M25" s="533"/>
      <c r="N25" s="533"/>
      <c r="O25" s="533"/>
      <c r="P25" s="533"/>
      <c r="Q25" s="533"/>
      <c r="R25" s="533"/>
      <c r="S25" s="533"/>
      <c r="T25" s="533"/>
      <c r="U25" s="533"/>
      <c r="V25" s="533"/>
      <c r="W25" s="533"/>
      <c r="X25" s="533"/>
      <c r="Y25" s="533"/>
      <c r="Z25" s="533"/>
      <c r="AA25" s="533"/>
      <c r="AB25" s="520"/>
      <c r="AC25" s="520"/>
      <c r="AD25" s="520"/>
      <c r="AE25" s="522"/>
      <c r="AF25" s="17"/>
      <c r="AG25" s="559"/>
      <c r="AH25" s="559"/>
      <c r="AI25" s="559"/>
      <c r="AJ25" s="559"/>
      <c r="AK25" s="559"/>
      <c r="AL25" s="559"/>
      <c r="AM25" s="559"/>
      <c r="AN25" s="560"/>
    </row>
    <row r="26" spans="1:40" ht="9.75" customHeight="1">
      <c r="A26" s="562"/>
      <c r="B26" s="547" t="s">
        <v>82</v>
      </c>
      <c r="C26" s="548"/>
      <c r="D26" s="548"/>
      <c r="E26" s="548"/>
      <c r="F26" s="548"/>
      <c r="G26" s="555"/>
      <c r="H26" s="556"/>
      <c r="I26" s="556"/>
      <c r="J26" s="556"/>
      <c r="K26" s="556"/>
      <c r="L26" s="556"/>
      <c r="M26" s="556"/>
      <c r="N26" s="556"/>
      <c r="O26" s="556"/>
      <c r="P26" s="556"/>
      <c r="Q26" s="556"/>
      <c r="R26" s="556"/>
      <c r="S26" s="556"/>
      <c r="T26" s="556"/>
      <c r="U26" s="556"/>
      <c r="V26" s="556"/>
      <c r="W26" s="556"/>
      <c r="X26" s="556"/>
      <c r="Y26" s="556"/>
      <c r="Z26" s="556"/>
      <c r="AA26" s="556"/>
      <c r="AB26" s="557"/>
      <c r="AC26" s="557"/>
      <c r="AD26" s="557"/>
      <c r="AE26" s="558"/>
      <c r="AF26" s="17"/>
      <c r="AG26" s="18"/>
      <c r="AH26" s="18"/>
      <c r="AI26" s="18"/>
      <c r="AJ26" s="18"/>
      <c r="AK26" s="18"/>
      <c r="AL26" s="18"/>
      <c r="AM26" s="18"/>
      <c r="AN26" s="19"/>
    </row>
    <row r="27" spans="1:40" ht="9.75" customHeight="1">
      <c r="A27" s="562"/>
      <c r="B27" s="525"/>
      <c r="C27" s="526"/>
      <c r="D27" s="526"/>
      <c r="E27" s="526"/>
      <c r="F27" s="526"/>
      <c r="G27" s="535"/>
      <c r="H27" s="533"/>
      <c r="I27" s="533"/>
      <c r="J27" s="533"/>
      <c r="K27" s="533"/>
      <c r="L27" s="533"/>
      <c r="M27" s="533"/>
      <c r="N27" s="533"/>
      <c r="O27" s="533"/>
      <c r="P27" s="533"/>
      <c r="Q27" s="533"/>
      <c r="R27" s="533"/>
      <c r="S27" s="533"/>
      <c r="T27" s="533"/>
      <c r="U27" s="533"/>
      <c r="V27" s="533"/>
      <c r="W27" s="533"/>
      <c r="X27" s="533"/>
      <c r="Y27" s="533"/>
      <c r="Z27" s="533"/>
      <c r="AA27" s="533"/>
      <c r="AB27" s="520"/>
      <c r="AC27" s="520"/>
      <c r="AD27" s="520"/>
      <c r="AE27" s="522"/>
      <c r="AF27" s="17"/>
      <c r="AG27" s="550" t="s">
        <v>83</v>
      </c>
      <c r="AH27" s="550"/>
      <c r="AI27" s="550"/>
      <c r="AJ27" s="550"/>
      <c r="AK27" s="550"/>
      <c r="AL27" s="550"/>
      <c r="AM27" s="550"/>
      <c r="AN27" s="551"/>
    </row>
    <row r="28" spans="1:40" ht="9.75" customHeight="1">
      <c r="A28" s="562"/>
      <c r="B28" s="507" t="s">
        <v>84</v>
      </c>
      <c r="C28" s="508"/>
      <c r="D28" s="508"/>
      <c r="E28" s="508"/>
      <c r="F28" s="508"/>
      <c r="G28" s="530"/>
      <c r="H28" s="475">
        <f>(H24+H26)*(1/2)</f>
        <v>0</v>
      </c>
      <c r="I28" s="475"/>
      <c r="J28" s="475">
        <f>(J24+J26)*(1/2)</f>
        <v>0</v>
      </c>
      <c r="K28" s="475"/>
      <c r="L28" s="475">
        <f>(L24+L26)*(1/2)</f>
        <v>0</v>
      </c>
      <c r="M28" s="475"/>
      <c r="N28" s="475">
        <f>(N24+N26)*(1/2)</f>
        <v>0</v>
      </c>
      <c r="O28" s="475"/>
      <c r="P28" s="475">
        <f>(P24+P26)*(1/2)</f>
        <v>0</v>
      </c>
      <c r="Q28" s="475"/>
      <c r="R28" s="462">
        <f>(R24+R26)*(1/2)</f>
        <v>0</v>
      </c>
      <c r="S28" s="463"/>
      <c r="T28" s="464"/>
      <c r="U28" s="462">
        <f>(U24+U26)*(1/2)</f>
        <v>0</v>
      </c>
      <c r="V28" s="464"/>
      <c r="W28" s="462">
        <f>(W24+W26)*(1/2)</f>
        <v>0</v>
      </c>
      <c r="X28" s="463"/>
      <c r="Y28" s="464"/>
      <c r="Z28" s="462">
        <f>(Z24+Z26)*(1/2)</f>
        <v>0</v>
      </c>
      <c r="AA28" s="464"/>
      <c r="AB28" s="462">
        <f>(AB24+AB26)*(1/2)</f>
        <v>0</v>
      </c>
      <c r="AC28" s="464"/>
      <c r="AD28" s="462">
        <f>(AD24+AD26)*(1/2)</f>
        <v>0</v>
      </c>
      <c r="AE28" s="468"/>
      <c r="AF28" s="17"/>
      <c r="AG28" s="550"/>
      <c r="AH28" s="550"/>
      <c r="AI28" s="550"/>
      <c r="AJ28" s="550"/>
      <c r="AK28" s="550"/>
      <c r="AL28" s="550"/>
      <c r="AM28" s="550"/>
      <c r="AN28" s="551"/>
    </row>
    <row r="29" spans="1:40" ht="9.75" customHeight="1" thickBot="1">
      <c r="A29" s="562"/>
      <c r="B29" s="509"/>
      <c r="C29" s="510"/>
      <c r="D29" s="510"/>
      <c r="E29" s="510"/>
      <c r="F29" s="510"/>
      <c r="G29" s="531"/>
      <c r="H29" s="476"/>
      <c r="I29" s="476"/>
      <c r="J29" s="476"/>
      <c r="K29" s="476"/>
      <c r="L29" s="476"/>
      <c r="M29" s="476"/>
      <c r="N29" s="476"/>
      <c r="O29" s="476"/>
      <c r="P29" s="476"/>
      <c r="Q29" s="476"/>
      <c r="R29" s="465"/>
      <c r="S29" s="466"/>
      <c r="T29" s="467"/>
      <c r="U29" s="465"/>
      <c r="V29" s="467"/>
      <c r="W29" s="465"/>
      <c r="X29" s="466"/>
      <c r="Y29" s="467"/>
      <c r="Z29" s="465"/>
      <c r="AA29" s="467"/>
      <c r="AB29" s="465"/>
      <c r="AC29" s="467"/>
      <c r="AD29" s="465"/>
      <c r="AE29" s="469"/>
      <c r="AF29" s="17"/>
      <c r="AN29" s="20"/>
    </row>
    <row r="30" spans="1:40" ht="9.75" customHeight="1">
      <c r="A30" s="562"/>
      <c r="B30" s="523" t="s">
        <v>85</v>
      </c>
      <c r="C30" s="524"/>
      <c r="D30" s="524"/>
      <c r="E30" s="524"/>
      <c r="F30" s="524"/>
      <c r="G30" s="534"/>
      <c r="H30" s="532"/>
      <c r="I30" s="532"/>
      <c r="J30" s="532"/>
      <c r="K30" s="532"/>
      <c r="L30" s="532"/>
      <c r="M30" s="532"/>
      <c r="N30" s="532"/>
      <c r="O30" s="532"/>
      <c r="P30" s="532"/>
      <c r="Q30" s="532"/>
      <c r="R30" s="532"/>
      <c r="S30" s="532"/>
      <c r="T30" s="532"/>
      <c r="U30" s="532"/>
      <c r="V30" s="532"/>
      <c r="W30" s="532"/>
      <c r="X30" s="532"/>
      <c r="Y30" s="532"/>
      <c r="Z30" s="532"/>
      <c r="AA30" s="532"/>
      <c r="AB30" s="519"/>
      <c r="AC30" s="519"/>
      <c r="AD30" s="519"/>
      <c r="AE30" s="521"/>
      <c r="AF30" s="17"/>
      <c r="AG30" s="549" t="s">
        <v>297</v>
      </c>
      <c r="AH30" s="550"/>
      <c r="AI30" s="550"/>
      <c r="AJ30" s="550"/>
      <c r="AK30" s="550"/>
      <c r="AL30" s="550"/>
      <c r="AM30" s="550"/>
      <c r="AN30" s="551"/>
    </row>
    <row r="31" spans="1:40" ht="9.75" customHeight="1" thickBot="1">
      <c r="A31" s="562"/>
      <c r="B31" s="507"/>
      <c r="C31" s="508"/>
      <c r="D31" s="508"/>
      <c r="E31" s="508"/>
      <c r="F31" s="508"/>
      <c r="G31" s="530"/>
      <c r="H31" s="533"/>
      <c r="I31" s="533"/>
      <c r="J31" s="533"/>
      <c r="K31" s="533"/>
      <c r="L31" s="533"/>
      <c r="M31" s="533"/>
      <c r="N31" s="533"/>
      <c r="O31" s="533"/>
      <c r="P31" s="533"/>
      <c r="Q31" s="533"/>
      <c r="R31" s="533"/>
      <c r="S31" s="533"/>
      <c r="T31" s="533"/>
      <c r="U31" s="533"/>
      <c r="V31" s="533"/>
      <c r="W31" s="533"/>
      <c r="X31" s="533"/>
      <c r="Y31" s="533"/>
      <c r="Z31" s="533"/>
      <c r="AA31" s="533"/>
      <c r="AB31" s="520"/>
      <c r="AC31" s="520"/>
      <c r="AD31" s="520"/>
      <c r="AE31" s="522"/>
      <c r="AF31" s="17"/>
      <c r="AG31" s="552"/>
      <c r="AH31" s="553"/>
      <c r="AI31" s="553"/>
      <c r="AJ31" s="553"/>
      <c r="AK31" s="553"/>
      <c r="AL31" s="553"/>
      <c r="AM31" s="553"/>
      <c r="AN31" s="554"/>
    </row>
    <row r="32" spans="1:40" ht="9.75" customHeight="1" thickBot="1" thickTop="1">
      <c r="A32" s="562"/>
      <c r="B32" s="547" t="s">
        <v>87</v>
      </c>
      <c r="C32" s="548"/>
      <c r="D32" s="548"/>
      <c r="E32" s="548"/>
      <c r="F32" s="548"/>
      <c r="G32" s="555"/>
      <c r="H32" s="533"/>
      <c r="I32" s="533"/>
      <c r="J32" s="533"/>
      <c r="K32" s="533"/>
      <c r="L32" s="533"/>
      <c r="M32" s="533"/>
      <c r="N32" s="533"/>
      <c r="O32" s="533"/>
      <c r="P32" s="533"/>
      <c r="Q32" s="533"/>
      <c r="R32" s="533"/>
      <c r="S32" s="533"/>
      <c r="T32" s="533"/>
      <c r="U32" s="533"/>
      <c r="V32" s="533"/>
      <c r="W32" s="533"/>
      <c r="X32" s="533"/>
      <c r="Y32" s="533"/>
      <c r="Z32" s="533"/>
      <c r="AA32" s="533"/>
      <c r="AB32" s="520"/>
      <c r="AC32" s="520"/>
      <c r="AD32" s="520"/>
      <c r="AE32" s="522"/>
      <c r="AF32" s="21"/>
      <c r="AG32" s="166"/>
      <c r="AH32" s="166"/>
      <c r="AI32" s="166"/>
      <c r="AJ32" s="166"/>
      <c r="AK32" s="166"/>
      <c r="AL32" s="166"/>
      <c r="AM32" s="166"/>
      <c r="AN32" s="167"/>
    </row>
    <row r="33" spans="1:40" ht="9.75" customHeight="1" thickTop="1">
      <c r="A33" s="562"/>
      <c r="B33" s="525"/>
      <c r="C33" s="526"/>
      <c r="D33" s="526"/>
      <c r="E33" s="526"/>
      <c r="F33" s="526"/>
      <c r="G33" s="535"/>
      <c r="H33" s="533"/>
      <c r="I33" s="533"/>
      <c r="J33" s="533"/>
      <c r="K33" s="533"/>
      <c r="L33" s="533"/>
      <c r="M33" s="533"/>
      <c r="N33" s="533"/>
      <c r="O33" s="533"/>
      <c r="P33" s="533"/>
      <c r="Q33" s="533"/>
      <c r="R33" s="533"/>
      <c r="S33" s="533"/>
      <c r="T33" s="533"/>
      <c r="U33" s="533"/>
      <c r="V33" s="533"/>
      <c r="W33" s="533"/>
      <c r="X33" s="533"/>
      <c r="Y33" s="533"/>
      <c r="Z33" s="533"/>
      <c r="AA33" s="533"/>
      <c r="AB33" s="520"/>
      <c r="AC33" s="520"/>
      <c r="AD33" s="520"/>
      <c r="AE33" s="522"/>
      <c r="AF33" s="21"/>
      <c r="AG33" s="611" t="s">
        <v>298</v>
      </c>
      <c r="AH33" s="612"/>
      <c r="AI33" s="612"/>
      <c r="AJ33" s="612"/>
      <c r="AK33" s="612"/>
      <c r="AL33" s="612"/>
      <c r="AM33" s="612"/>
      <c r="AN33" s="613"/>
    </row>
    <row r="34" spans="1:40" ht="9.75" customHeight="1">
      <c r="A34" s="562"/>
      <c r="B34" s="507" t="s">
        <v>89</v>
      </c>
      <c r="C34" s="508"/>
      <c r="D34" s="508"/>
      <c r="E34" s="508"/>
      <c r="F34" s="508"/>
      <c r="G34" s="530"/>
      <c r="H34" s="462">
        <f>(H30+H32)*(3/4)</f>
        <v>0</v>
      </c>
      <c r="I34" s="464"/>
      <c r="J34" s="462">
        <f>(J30+J32)*(3/4)</f>
        <v>0</v>
      </c>
      <c r="K34" s="464"/>
      <c r="L34" s="462">
        <f>(L30+L32)*(3/4)</f>
        <v>0</v>
      </c>
      <c r="M34" s="464"/>
      <c r="N34" s="462">
        <f>(N30+N32)*(3/4)</f>
        <v>0</v>
      </c>
      <c r="O34" s="464"/>
      <c r="P34" s="462">
        <f>(P30+P32)*(3/4)</f>
        <v>0</v>
      </c>
      <c r="Q34" s="464"/>
      <c r="R34" s="462">
        <f>(R30+R32)*(3/4)</f>
        <v>0</v>
      </c>
      <c r="S34" s="463"/>
      <c r="T34" s="464"/>
      <c r="U34" s="462">
        <f>(U30+U32)*(3/4)</f>
        <v>0</v>
      </c>
      <c r="V34" s="464"/>
      <c r="W34" s="462">
        <f>(W30+W32)*(3/4)</f>
        <v>0</v>
      </c>
      <c r="X34" s="463"/>
      <c r="Y34" s="464"/>
      <c r="Z34" s="462">
        <f>(Z30+Z32)*(3/4)</f>
        <v>0</v>
      </c>
      <c r="AA34" s="464"/>
      <c r="AB34" s="462">
        <f>(AB30+AB32)*(3/4)</f>
        <v>0</v>
      </c>
      <c r="AC34" s="464"/>
      <c r="AD34" s="462">
        <f>(AD30+AD32)*(3/4)</f>
        <v>0</v>
      </c>
      <c r="AE34" s="468"/>
      <c r="AF34" s="21"/>
      <c r="AG34" s="614"/>
      <c r="AH34" s="615"/>
      <c r="AI34" s="615"/>
      <c r="AJ34" s="615"/>
      <c r="AK34" s="615"/>
      <c r="AL34" s="615"/>
      <c r="AM34" s="615"/>
      <c r="AN34" s="616"/>
    </row>
    <row r="35" spans="1:40" ht="9.75" customHeight="1" thickBot="1">
      <c r="A35" s="562"/>
      <c r="B35" s="509"/>
      <c r="C35" s="510"/>
      <c r="D35" s="510"/>
      <c r="E35" s="510"/>
      <c r="F35" s="510"/>
      <c r="G35" s="531"/>
      <c r="H35" s="465"/>
      <c r="I35" s="467"/>
      <c r="J35" s="465"/>
      <c r="K35" s="467"/>
      <c r="L35" s="465"/>
      <c r="M35" s="467"/>
      <c r="N35" s="465"/>
      <c r="O35" s="467"/>
      <c r="P35" s="465"/>
      <c r="Q35" s="467"/>
      <c r="R35" s="465"/>
      <c r="S35" s="466"/>
      <c r="T35" s="467"/>
      <c r="U35" s="465"/>
      <c r="V35" s="467"/>
      <c r="W35" s="465"/>
      <c r="X35" s="466"/>
      <c r="Y35" s="467"/>
      <c r="Z35" s="465"/>
      <c r="AA35" s="467"/>
      <c r="AB35" s="465"/>
      <c r="AC35" s="467"/>
      <c r="AD35" s="465"/>
      <c r="AE35" s="469"/>
      <c r="AF35" s="21"/>
      <c r="AG35" s="607" t="s">
        <v>299</v>
      </c>
      <c r="AH35" s="608"/>
      <c r="AI35" s="608"/>
      <c r="AJ35" s="608"/>
      <c r="AK35" s="608"/>
      <c r="AL35" s="608"/>
      <c r="AM35" s="608"/>
      <c r="AN35" s="609"/>
    </row>
    <row r="36" spans="1:40" ht="9.75" customHeight="1">
      <c r="A36" s="562"/>
      <c r="B36" s="523" t="s">
        <v>90</v>
      </c>
      <c r="C36" s="524"/>
      <c r="D36" s="524"/>
      <c r="E36" s="524"/>
      <c r="F36" s="524"/>
      <c r="G36" s="524"/>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21"/>
      <c r="AF36" s="16"/>
      <c r="AG36" s="607"/>
      <c r="AH36" s="608"/>
      <c r="AI36" s="608"/>
      <c r="AJ36" s="608"/>
      <c r="AK36" s="608"/>
      <c r="AL36" s="608"/>
      <c r="AM36" s="608"/>
      <c r="AN36" s="609"/>
    </row>
    <row r="37" spans="1:40" ht="9.75" customHeight="1">
      <c r="A37" s="562"/>
      <c r="B37" s="525"/>
      <c r="C37" s="526"/>
      <c r="D37" s="526"/>
      <c r="E37" s="526"/>
      <c r="F37" s="526"/>
      <c r="G37" s="526"/>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2"/>
      <c r="AF37" s="16"/>
      <c r="AG37" s="607"/>
      <c r="AH37" s="608"/>
      <c r="AI37" s="608"/>
      <c r="AJ37" s="608"/>
      <c r="AK37" s="608"/>
      <c r="AL37" s="608"/>
      <c r="AM37" s="608"/>
      <c r="AN37" s="609"/>
    </row>
    <row r="38" spans="1:40" ht="9.75" customHeight="1">
      <c r="A38" s="562"/>
      <c r="B38" s="547" t="s">
        <v>91</v>
      </c>
      <c r="C38" s="548"/>
      <c r="D38" s="548"/>
      <c r="E38" s="548"/>
      <c r="F38" s="548"/>
      <c r="G38" s="548"/>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2"/>
      <c r="AF38" s="16"/>
      <c r="AG38" s="607"/>
      <c r="AH38" s="608"/>
      <c r="AI38" s="608"/>
      <c r="AJ38" s="608"/>
      <c r="AK38" s="608"/>
      <c r="AL38" s="608"/>
      <c r="AM38" s="608"/>
      <c r="AN38" s="609"/>
    </row>
    <row r="39" spans="1:40" ht="9.75" customHeight="1">
      <c r="A39" s="562"/>
      <c r="B39" s="525"/>
      <c r="C39" s="526"/>
      <c r="D39" s="526"/>
      <c r="E39" s="526"/>
      <c r="F39" s="526"/>
      <c r="G39" s="526"/>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2"/>
      <c r="AF39" s="16"/>
      <c r="AG39" s="168"/>
      <c r="AH39" s="601"/>
      <c r="AI39" s="602"/>
      <c r="AJ39" s="602"/>
      <c r="AK39" s="603"/>
      <c r="AL39" s="610" t="s">
        <v>300</v>
      </c>
      <c r="AM39" s="610"/>
      <c r="AN39" s="169"/>
    </row>
    <row r="40" spans="1:40" ht="9.75" customHeight="1">
      <c r="A40" s="562"/>
      <c r="B40" s="507" t="s">
        <v>92</v>
      </c>
      <c r="C40" s="508"/>
      <c r="D40" s="508"/>
      <c r="E40" s="508"/>
      <c r="F40" s="508"/>
      <c r="G40" s="508"/>
      <c r="H40" s="498">
        <f>H36+H38</f>
        <v>0</v>
      </c>
      <c r="I40" s="498"/>
      <c r="J40" s="498">
        <f>J36+J38</f>
        <v>0</v>
      </c>
      <c r="K40" s="498"/>
      <c r="L40" s="498">
        <f>L36+L38</f>
        <v>0</v>
      </c>
      <c r="M40" s="498"/>
      <c r="N40" s="498">
        <f>N36+N38</f>
        <v>0</v>
      </c>
      <c r="O40" s="498"/>
      <c r="P40" s="498">
        <f>P36+P38</f>
        <v>0</v>
      </c>
      <c r="Q40" s="498"/>
      <c r="R40" s="498">
        <f>R36+R38</f>
        <v>0</v>
      </c>
      <c r="S40" s="498"/>
      <c r="T40" s="498"/>
      <c r="U40" s="498">
        <f>U36+U38</f>
        <v>0</v>
      </c>
      <c r="V40" s="498"/>
      <c r="W40" s="498">
        <f>W36+W38</f>
        <v>0</v>
      </c>
      <c r="X40" s="498"/>
      <c r="Y40" s="498"/>
      <c r="Z40" s="498">
        <f>Z36+Z38</f>
        <v>0</v>
      </c>
      <c r="AA40" s="498"/>
      <c r="AB40" s="498">
        <f>AB36+AB38</f>
        <v>0</v>
      </c>
      <c r="AC40" s="498"/>
      <c r="AD40" s="498">
        <f>AD36+AD38</f>
        <v>0</v>
      </c>
      <c r="AE40" s="500"/>
      <c r="AF40" s="16"/>
      <c r="AG40" s="168"/>
      <c r="AH40" s="604"/>
      <c r="AI40" s="605"/>
      <c r="AJ40" s="605"/>
      <c r="AK40" s="606"/>
      <c r="AL40" s="610"/>
      <c r="AM40" s="610"/>
      <c r="AN40" s="169"/>
    </row>
    <row r="41" spans="1:40" ht="9.75" customHeight="1" thickBot="1">
      <c r="A41" s="563"/>
      <c r="B41" s="509"/>
      <c r="C41" s="510"/>
      <c r="D41" s="510"/>
      <c r="E41" s="510"/>
      <c r="F41" s="510"/>
      <c r="G41" s="510"/>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501"/>
      <c r="AF41" s="16"/>
      <c r="AG41" s="170"/>
      <c r="AH41" s="171"/>
      <c r="AI41" s="171"/>
      <c r="AJ41" s="171"/>
      <c r="AK41" s="171"/>
      <c r="AL41" s="171"/>
      <c r="AM41" s="171"/>
      <c r="AN41" s="169"/>
    </row>
    <row r="42" spans="1:40" ht="9.75" customHeight="1">
      <c r="A42" s="544" t="s">
        <v>93</v>
      </c>
      <c r="B42" s="523" t="s">
        <v>94</v>
      </c>
      <c r="C42" s="524"/>
      <c r="D42" s="524"/>
      <c r="E42" s="524"/>
      <c r="F42" s="524"/>
      <c r="G42" s="534"/>
      <c r="H42" s="536"/>
      <c r="I42" s="538"/>
      <c r="J42" s="536"/>
      <c r="K42" s="538"/>
      <c r="L42" s="536"/>
      <c r="M42" s="538"/>
      <c r="N42" s="536"/>
      <c r="O42" s="538"/>
      <c r="P42" s="536"/>
      <c r="Q42" s="538"/>
      <c r="R42" s="536"/>
      <c r="S42" s="537"/>
      <c r="T42" s="538"/>
      <c r="U42" s="536"/>
      <c r="V42" s="538"/>
      <c r="W42" s="536"/>
      <c r="X42" s="537"/>
      <c r="Y42" s="538"/>
      <c r="Z42" s="536"/>
      <c r="AA42" s="538"/>
      <c r="AB42" s="536"/>
      <c r="AC42" s="538"/>
      <c r="AD42" s="536"/>
      <c r="AE42" s="542"/>
      <c r="AF42" s="16"/>
      <c r="AG42" s="598" t="s">
        <v>301</v>
      </c>
      <c r="AH42" s="599"/>
      <c r="AI42" s="599"/>
      <c r="AJ42" s="599"/>
      <c r="AK42" s="599"/>
      <c r="AL42" s="599"/>
      <c r="AM42" s="599"/>
      <c r="AN42" s="600"/>
    </row>
    <row r="43" spans="1:40" ht="9.75" customHeight="1">
      <c r="A43" s="545"/>
      <c r="B43" s="525"/>
      <c r="C43" s="526"/>
      <c r="D43" s="526"/>
      <c r="E43" s="526"/>
      <c r="F43" s="526"/>
      <c r="G43" s="535"/>
      <c r="H43" s="539"/>
      <c r="I43" s="541"/>
      <c r="J43" s="539"/>
      <c r="K43" s="541"/>
      <c r="L43" s="539"/>
      <c r="M43" s="541"/>
      <c r="N43" s="539"/>
      <c r="O43" s="541"/>
      <c r="P43" s="539"/>
      <c r="Q43" s="541"/>
      <c r="R43" s="539"/>
      <c r="S43" s="540"/>
      <c r="T43" s="541"/>
      <c r="U43" s="539"/>
      <c r="V43" s="541"/>
      <c r="W43" s="539"/>
      <c r="X43" s="540"/>
      <c r="Y43" s="541"/>
      <c r="Z43" s="539"/>
      <c r="AA43" s="541"/>
      <c r="AB43" s="539"/>
      <c r="AC43" s="541"/>
      <c r="AD43" s="539"/>
      <c r="AE43" s="543"/>
      <c r="AF43" s="16"/>
      <c r="AG43" s="598"/>
      <c r="AH43" s="599"/>
      <c r="AI43" s="599"/>
      <c r="AJ43" s="599"/>
      <c r="AK43" s="599"/>
      <c r="AL43" s="599"/>
      <c r="AM43" s="599"/>
      <c r="AN43" s="600"/>
    </row>
    <row r="44" spans="1:40" ht="9.75" customHeight="1">
      <c r="A44" s="545"/>
      <c r="B44" s="507" t="s">
        <v>95</v>
      </c>
      <c r="C44" s="508"/>
      <c r="D44" s="508"/>
      <c r="E44" s="508"/>
      <c r="F44" s="508"/>
      <c r="G44" s="530"/>
      <c r="H44" s="475">
        <f>H42*(1/4)</f>
        <v>0</v>
      </c>
      <c r="I44" s="475"/>
      <c r="J44" s="462">
        <f>J42*(1/4)</f>
        <v>0</v>
      </c>
      <c r="K44" s="464"/>
      <c r="L44" s="462">
        <f>L42*(1/4)</f>
        <v>0</v>
      </c>
      <c r="M44" s="464"/>
      <c r="N44" s="462">
        <f>N42*(1/4)</f>
        <v>0</v>
      </c>
      <c r="O44" s="464"/>
      <c r="P44" s="462">
        <f>P42*(1/4)</f>
        <v>0</v>
      </c>
      <c r="Q44" s="464"/>
      <c r="R44" s="462">
        <f>R42*(1/4)</f>
        <v>0</v>
      </c>
      <c r="S44" s="463"/>
      <c r="T44" s="464"/>
      <c r="U44" s="462">
        <f>U42*(1/4)</f>
        <v>0</v>
      </c>
      <c r="V44" s="464"/>
      <c r="W44" s="462">
        <f>W42*(1/4)</f>
        <v>0</v>
      </c>
      <c r="X44" s="463"/>
      <c r="Y44" s="464"/>
      <c r="Z44" s="462">
        <f>Z42*(1/4)</f>
        <v>0</v>
      </c>
      <c r="AA44" s="464"/>
      <c r="AB44" s="462">
        <f>AB42*(1/4)</f>
        <v>0</v>
      </c>
      <c r="AC44" s="464"/>
      <c r="AD44" s="462">
        <f>AD42*(1/4)</f>
        <v>0</v>
      </c>
      <c r="AE44" s="468"/>
      <c r="AF44" s="16"/>
      <c r="AG44" s="598"/>
      <c r="AH44" s="599"/>
      <c r="AI44" s="599"/>
      <c r="AJ44" s="599"/>
      <c r="AK44" s="599"/>
      <c r="AL44" s="599"/>
      <c r="AM44" s="599"/>
      <c r="AN44" s="600"/>
    </row>
    <row r="45" spans="1:40" ht="9.75" customHeight="1" thickBot="1">
      <c r="A45" s="545"/>
      <c r="B45" s="509"/>
      <c r="C45" s="510"/>
      <c r="D45" s="510"/>
      <c r="E45" s="510"/>
      <c r="F45" s="510"/>
      <c r="G45" s="531"/>
      <c r="H45" s="476"/>
      <c r="I45" s="476"/>
      <c r="J45" s="465"/>
      <c r="K45" s="467"/>
      <c r="L45" s="465"/>
      <c r="M45" s="467"/>
      <c r="N45" s="465"/>
      <c r="O45" s="467"/>
      <c r="P45" s="465"/>
      <c r="Q45" s="467"/>
      <c r="R45" s="465"/>
      <c r="S45" s="466"/>
      <c r="T45" s="467"/>
      <c r="U45" s="465"/>
      <c r="V45" s="467"/>
      <c r="W45" s="465"/>
      <c r="X45" s="466"/>
      <c r="Y45" s="467"/>
      <c r="Z45" s="465"/>
      <c r="AA45" s="467"/>
      <c r="AB45" s="465"/>
      <c r="AC45" s="467"/>
      <c r="AD45" s="465"/>
      <c r="AE45" s="469"/>
      <c r="AF45" s="16"/>
      <c r="AG45" s="172"/>
      <c r="AH45" s="591"/>
      <c r="AI45" s="592"/>
      <c r="AJ45" s="592"/>
      <c r="AK45" s="593"/>
      <c r="AL45" s="597" t="s">
        <v>300</v>
      </c>
      <c r="AM45" s="597"/>
      <c r="AN45" s="173"/>
    </row>
    <row r="46" spans="1:40" ht="9.75" customHeight="1">
      <c r="A46" s="545"/>
      <c r="B46" s="523" t="s">
        <v>96</v>
      </c>
      <c r="C46" s="524"/>
      <c r="D46" s="524"/>
      <c r="E46" s="524"/>
      <c r="F46" s="524"/>
      <c r="G46" s="534"/>
      <c r="H46" s="532"/>
      <c r="I46" s="532"/>
      <c r="J46" s="532"/>
      <c r="K46" s="532"/>
      <c r="L46" s="532"/>
      <c r="M46" s="532"/>
      <c r="N46" s="532"/>
      <c r="O46" s="532"/>
      <c r="P46" s="532"/>
      <c r="Q46" s="532"/>
      <c r="R46" s="532"/>
      <c r="S46" s="532"/>
      <c r="T46" s="532"/>
      <c r="U46" s="532"/>
      <c r="V46" s="532"/>
      <c r="W46" s="532"/>
      <c r="X46" s="532"/>
      <c r="Y46" s="532"/>
      <c r="Z46" s="532"/>
      <c r="AA46" s="532"/>
      <c r="AB46" s="519"/>
      <c r="AC46" s="519"/>
      <c r="AD46" s="519"/>
      <c r="AE46" s="521"/>
      <c r="AF46" s="16"/>
      <c r="AG46" s="172"/>
      <c r="AH46" s="594"/>
      <c r="AI46" s="595"/>
      <c r="AJ46" s="595"/>
      <c r="AK46" s="596"/>
      <c r="AL46" s="597"/>
      <c r="AM46" s="597"/>
      <c r="AN46" s="169"/>
    </row>
    <row r="47" spans="1:40" ht="9.75" customHeight="1">
      <c r="A47" s="545"/>
      <c r="B47" s="525"/>
      <c r="C47" s="526"/>
      <c r="D47" s="526"/>
      <c r="E47" s="526"/>
      <c r="F47" s="526"/>
      <c r="G47" s="535"/>
      <c r="H47" s="533"/>
      <c r="I47" s="533"/>
      <c r="J47" s="533"/>
      <c r="K47" s="533"/>
      <c r="L47" s="533"/>
      <c r="M47" s="533"/>
      <c r="N47" s="533"/>
      <c r="O47" s="533"/>
      <c r="P47" s="533"/>
      <c r="Q47" s="533"/>
      <c r="R47" s="533"/>
      <c r="S47" s="533"/>
      <c r="T47" s="533"/>
      <c r="U47" s="533"/>
      <c r="V47" s="533"/>
      <c r="W47" s="533"/>
      <c r="X47" s="533"/>
      <c r="Y47" s="533"/>
      <c r="Z47" s="533"/>
      <c r="AA47" s="533"/>
      <c r="AB47" s="520"/>
      <c r="AC47" s="520"/>
      <c r="AD47" s="520"/>
      <c r="AE47" s="522"/>
      <c r="AF47" s="16"/>
      <c r="AG47" s="170"/>
      <c r="AH47" s="171"/>
      <c r="AI47" s="171"/>
      <c r="AJ47" s="171"/>
      <c r="AK47" s="171"/>
      <c r="AL47" s="171"/>
      <c r="AM47" s="171"/>
      <c r="AN47" s="169"/>
    </row>
    <row r="48" spans="1:40" ht="9.75" customHeight="1">
      <c r="A48" s="545"/>
      <c r="B48" s="507" t="s">
        <v>97</v>
      </c>
      <c r="C48" s="508"/>
      <c r="D48" s="508"/>
      <c r="E48" s="508"/>
      <c r="F48" s="508"/>
      <c r="G48" s="530"/>
      <c r="H48" s="527">
        <f>H46*(1/2)</f>
        <v>0</v>
      </c>
      <c r="I48" s="527"/>
      <c r="J48" s="527">
        <f>J46*(1/2)</f>
        <v>0</v>
      </c>
      <c r="K48" s="527"/>
      <c r="L48" s="527">
        <f>L46*(1/2)</f>
        <v>0</v>
      </c>
      <c r="M48" s="527"/>
      <c r="N48" s="527">
        <f>N46*(1/2)</f>
        <v>0</v>
      </c>
      <c r="O48" s="527"/>
      <c r="P48" s="527">
        <f>P46*(1/2)</f>
        <v>0</v>
      </c>
      <c r="Q48" s="527"/>
      <c r="R48" s="511">
        <f>R46*(1/2)</f>
        <v>0</v>
      </c>
      <c r="S48" s="512"/>
      <c r="T48" s="513"/>
      <c r="U48" s="517">
        <f>U46*(1/2)</f>
        <v>0</v>
      </c>
      <c r="V48" s="517"/>
      <c r="W48" s="511">
        <f>W46*(1/2)</f>
        <v>0</v>
      </c>
      <c r="X48" s="512"/>
      <c r="Y48" s="513"/>
      <c r="Z48" s="527">
        <f>Z46*(1/2)</f>
        <v>0</v>
      </c>
      <c r="AA48" s="527"/>
      <c r="AB48" s="527">
        <f>AB46*(1/2)</f>
        <v>0</v>
      </c>
      <c r="AC48" s="527"/>
      <c r="AD48" s="527">
        <f>AD46*(1/2)</f>
        <v>0</v>
      </c>
      <c r="AE48" s="528"/>
      <c r="AF48" s="16"/>
      <c r="AG48" s="585" t="s">
        <v>302</v>
      </c>
      <c r="AH48" s="586"/>
      <c r="AI48" s="586"/>
      <c r="AJ48" s="586"/>
      <c r="AK48" s="586"/>
      <c r="AL48" s="586"/>
      <c r="AM48" s="586"/>
      <c r="AN48" s="587"/>
    </row>
    <row r="49" spans="1:40" ht="9.75" customHeight="1" thickBot="1">
      <c r="A49" s="545"/>
      <c r="B49" s="509"/>
      <c r="C49" s="510"/>
      <c r="D49" s="510"/>
      <c r="E49" s="510"/>
      <c r="F49" s="510"/>
      <c r="G49" s="531"/>
      <c r="H49" s="476"/>
      <c r="I49" s="476"/>
      <c r="J49" s="476"/>
      <c r="K49" s="476"/>
      <c r="L49" s="476"/>
      <c r="M49" s="476"/>
      <c r="N49" s="476"/>
      <c r="O49" s="476"/>
      <c r="P49" s="476"/>
      <c r="Q49" s="476"/>
      <c r="R49" s="514"/>
      <c r="S49" s="515"/>
      <c r="T49" s="516"/>
      <c r="U49" s="518"/>
      <c r="V49" s="518"/>
      <c r="W49" s="514"/>
      <c r="X49" s="515"/>
      <c r="Y49" s="516"/>
      <c r="Z49" s="476"/>
      <c r="AA49" s="476"/>
      <c r="AB49" s="476"/>
      <c r="AC49" s="476"/>
      <c r="AD49" s="476"/>
      <c r="AE49" s="529"/>
      <c r="AF49" s="16"/>
      <c r="AG49" s="585"/>
      <c r="AH49" s="586"/>
      <c r="AI49" s="586"/>
      <c r="AJ49" s="586"/>
      <c r="AK49" s="586"/>
      <c r="AL49" s="586"/>
      <c r="AM49" s="586"/>
      <c r="AN49" s="587"/>
    </row>
    <row r="50" spans="1:40" ht="9.75" customHeight="1">
      <c r="A50" s="545"/>
      <c r="B50" s="523" t="s">
        <v>98</v>
      </c>
      <c r="C50" s="524"/>
      <c r="D50" s="524"/>
      <c r="E50" s="524"/>
      <c r="F50" s="524"/>
      <c r="G50" s="534"/>
      <c r="H50" s="532"/>
      <c r="I50" s="532"/>
      <c r="J50" s="532"/>
      <c r="K50" s="532"/>
      <c r="L50" s="532"/>
      <c r="M50" s="532"/>
      <c r="N50" s="532"/>
      <c r="O50" s="532"/>
      <c r="P50" s="532"/>
      <c r="Q50" s="532"/>
      <c r="R50" s="532"/>
      <c r="S50" s="532"/>
      <c r="T50" s="532"/>
      <c r="U50" s="532"/>
      <c r="V50" s="532"/>
      <c r="W50" s="532"/>
      <c r="X50" s="532"/>
      <c r="Y50" s="532"/>
      <c r="Z50" s="532"/>
      <c r="AA50" s="532"/>
      <c r="AB50" s="519"/>
      <c r="AC50" s="519"/>
      <c r="AD50" s="519"/>
      <c r="AE50" s="521"/>
      <c r="AF50" s="16"/>
      <c r="AG50" s="585"/>
      <c r="AH50" s="586"/>
      <c r="AI50" s="586"/>
      <c r="AJ50" s="586"/>
      <c r="AK50" s="586"/>
      <c r="AL50" s="586"/>
      <c r="AM50" s="586"/>
      <c r="AN50" s="587"/>
    </row>
    <row r="51" spans="1:40" ht="9.75" customHeight="1">
      <c r="A51" s="545"/>
      <c r="B51" s="525"/>
      <c r="C51" s="526"/>
      <c r="D51" s="526"/>
      <c r="E51" s="526"/>
      <c r="F51" s="526"/>
      <c r="G51" s="535"/>
      <c r="H51" s="533"/>
      <c r="I51" s="533"/>
      <c r="J51" s="533"/>
      <c r="K51" s="533"/>
      <c r="L51" s="533"/>
      <c r="M51" s="533"/>
      <c r="N51" s="533"/>
      <c r="O51" s="533"/>
      <c r="P51" s="533"/>
      <c r="Q51" s="533"/>
      <c r="R51" s="533"/>
      <c r="S51" s="533"/>
      <c r="T51" s="533"/>
      <c r="U51" s="533"/>
      <c r="V51" s="533"/>
      <c r="W51" s="533"/>
      <c r="X51" s="533"/>
      <c r="Y51" s="533"/>
      <c r="Z51" s="533"/>
      <c r="AA51" s="533"/>
      <c r="AB51" s="520"/>
      <c r="AC51" s="520"/>
      <c r="AD51" s="520"/>
      <c r="AE51" s="522"/>
      <c r="AF51" s="16"/>
      <c r="AG51" s="585"/>
      <c r="AH51" s="586"/>
      <c r="AI51" s="586"/>
      <c r="AJ51" s="586"/>
      <c r="AK51" s="586"/>
      <c r="AL51" s="586"/>
      <c r="AM51" s="586"/>
      <c r="AN51" s="587"/>
    </row>
    <row r="52" spans="1:40" ht="9.75" customHeight="1">
      <c r="A52" s="545"/>
      <c r="B52" s="507" t="s">
        <v>99</v>
      </c>
      <c r="C52" s="508"/>
      <c r="D52" s="508"/>
      <c r="E52" s="508"/>
      <c r="F52" s="508"/>
      <c r="G52" s="530"/>
      <c r="H52" s="527">
        <f>H50*(3/4)</f>
        <v>0</v>
      </c>
      <c r="I52" s="527"/>
      <c r="J52" s="527">
        <f>J50*(3/4)</f>
        <v>0</v>
      </c>
      <c r="K52" s="527"/>
      <c r="L52" s="527">
        <f>L50*(3/4)</f>
        <v>0</v>
      </c>
      <c r="M52" s="527"/>
      <c r="N52" s="527">
        <f>N50*(3/4)</f>
        <v>0</v>
      </c>
      <c r="O52" s="527"/>
      <c r="P52" s="527">
        <f>P50*(3/4)</f>
        <v>0</v>
      </c>
      <c r="Q52" s="527"/>
      <c r="R52" s="511">
        <f>R50*(3/4)</f>
        <v>0</v>
      </c>
      <c r="S52" s="512"/>
      <c r="T52" s="513"/>
      <c r="U52" s="517">
        <f>U50*(3/4)</f>
        <v>0</v>
      </c>
      <c r="V52" s="517"/>
      <c r="W52" s="511">
        <f>W50*(3/4)</f>
        <v>0</v>
      </c>
      <c r="X52" s="512"/>
      <c r="Y52" s="513"/>
      <c r="Z52" s="517">
        <f>Z50*(3/4)</f>
        <v>0</v>
      </c>
      <c r="AA52" s="517"/>
      <c r="AB52" s="527">
        <f>AB50*(3/4)</f>
        <v>0</v>
      </c>
      <c r="AC52" s="527"/>
      <c r="AD52" s="527">
        <f>AD50*(3/4)</f>
        <v>0</v>
      </c>
      <c r="AE52" s="528"/>
      <c r="AF52" s="16"/>
      <c r="AG52" s="585"/>
      <c r="AH52" s="586"/>
      <c r="AI52" s="586"/>
      <c r="AJ52" s="586"/>
      <c r="AK52" s="586"/>
      <c r="AL52" s="586"/>
      <c r="AM52" s="586"/>
      <c r="AN52" s="587"/>
    </row>
    <row r="53" spans="1:40" ht="9.75" customHeight="1" thickBot="1">
      <c r="A53" s="545"/>
      <c r="B53" s="509"/>
      <c r="C53" s="510"/>
      <c r="D53" s="510"/>
      <c r="E53" s="510"/>
      <c r="F53" s="510"/>
      <c r="G53" s="531"/>
      <c r="H53" s="476"/>
      <c r="I53" s="476"/>
      <c r="J53" s="476"/>
      <c r="K53" s="476"/>
      <c r="L53" s="476"/>
      <c r="M53" s="476"/>
      <c r="N53" s="476"/>
      <c r="O53" s="476"/>
      <c r="P53" s="476"/>
      <c r="Q53" s="476"/>
      <c r="R53" s="514"/>
      <c r="S53" s="515"/>
      <c r="T53" s="516"/>
      <c r="U53" s="518"/>
      <c r="V53" s="518"/>
      <c r="W53" s="514"/>
      <c r="X53" s="515"/>
      <c r="Y53" s="516"/>
      <c r="Z53" s="518"/>
      <c r="AA53" s="518"/>
      <c r="AB53" s="476"/>
      <c r="AC53" s="476"/>
      <c r="AD53" s="476"/>
      <c r="AE53" s="529"/>
      <c r="AF53" s="16"/>
      <c r="AG53" s="588"/>
      <c r="AH53" s="589"/>
      <c r="AI53" s="589"/>
      <c r="AJ53" s="589"/>
      <c r="AK53" s="589"/>
      <c r="AL53" s="589"/>
      <c r="AM53" s="589"/>
      <c r="AN53" s="590"/>
    </row>
    <row r="54" spans="1:40" ht="9.75" customHeight="1">
      <c r="A54" s="545"/>
      <c r="B54" s="523" t="s">
        <v>100</v>
      </c>
      <c r="C54" s="524"/>
      <c r="D54" s="524"/>
      <c r="E54" s="524"/>
      <c r="F54" s="524"/>
      <c r="G54" s="524"/>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21"/>
      <c r="AF54" s="16"/>
      <c r="AG54" s="174"/>
      <c r="AH54" s="174"/>
      <c r="AI54" s="174"/>
      <c r="AJ54" s="174"/>
      <c r="AK54" s="174"/>
      <c r="AL54" s="174"/>
      <c r="AM54" s="174"/>
      <c r="AN54" s="174"/>
    </row>
    <row r="55" spans="1:40" ht="9.75" customHeight="1">
      <c r="A55" s="545"/>
      <c r="B55" s="525"/>
      <c r="C55" s="526"/>
      <c r="D55" s="526"/>
      <c r="E55" s="526"/>
      <c r="F55" s="526"/>
      <c r="G55" s="526"/>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2"/>
      <c r="AF55" s="16"/>
      <c r="AG55" s="16"/>
      <c r="AH55" s="16"/>
      <c r="AI55" s="16"/>
      <c r="AJ55" s="506" t="s">
        <v>101</v>
      </c>
      <c r="AK55" s="506"/>
      <c r="AL55" s="506"/>
      <c r="AM55" s="506"/>
      <c r="AN55" s="506"/>
    </row>
    <row r="56" spans="1:40" ht="9.75" customHeight="1">
      <c r="A56" s="545"/>
      <c r="B56" s="507" t="s">
        <v>102</v>
      </c>
      <c r="C56" s="508"/>
      <c r="D56" s="508"/>
      <c r="E56" s="508"/>
      <c r="F56" s="508"/>
      <c r="G56" s="508"/>
      <c r="H56" s="498">
        <f>H54</f>
        <v>0</v>
      </c>
      <c r="I56" s="498"/>
      <c r="J56" s="498">
        <f>J54</f>
        <v>0</v>
      </c>
      <c r="K56" s="498"/>
      <c r="L56" s="498">
        <f>L54</f>
        <v>0</v>
      </c>
      <c r="M56" s="498"/>
      <c r="N56" s="498">
        <f>N54</f>
        <v>0</v>
      </c>
      <c r="O56" s="498"/>
      <c r="P56" s="498">
        <f>P54</f>
        <v>0</v>
      </c>
      <c r="Q56" s="498"/>
      <c r="R56" s="511">
        <f>R54</f>
        <v>0</v>
      </c>
      <c r="S56" s="512"/>
      <c r="T56" s="513"/>
      <c r="U56" s="517">
        <f>U54</f>
        <v>0</v>
      </c>
      <c r="V56" s="517"/>
      <c r="W56" s="511">
        <f>W54</f>
        <v>0</v>
      </c>
      <c r="X56" s="512"/>
      <c r="Y56" s="513"/>
      <c r="Z56" s="498">
        <f>Z54</f>
        <v>0</v>
      </c>
      <c r="AA56" s="498"/>
      <c r="AB56" s="498">
        <f>AB54</f>
        <v>0</v>
      </c>
      <c r="AC56" s="498"/>
      <c r="AD56" s="498">
        <f>AD54</f>
        <v>0</v>
      </c>
      <c r="AE56" s="500"/>
      <c r="AF56" s="16"/>
      <c r="AG56" s="16"/>
      <c r="AH56" s="16"/>
      <c r="AI56" s="16"/>
      <c r="AJ56" s="506"/>
      <c r="AK56" s="506"/>
      <c r="AL56" s="506"/>
      <c r="AM56" s="506"/>
      <c r="AN56" s="506"/>
    </row>
    <row r="57" spans="1:39" ht="9.75" customHeight="1" thickBot="1">
      <c r="A57" s="546"/>
      <c r="B57" s="509"/>
      <c r="C57" s="510"/>
      <c r="D57" s="510"/>
      <c r="E57" s="510"/>
      <c r="F57" s="510"/>
      <c r="G57" s="510"/>
      <c r="H57" s="499"/>
      <c r="I57" s="499"/>
      <c r="J57" s="499"/>
      <c r="K57" s="499"/>
      <c r="L57" s="499"/>
      <c r="M57" s="499"/>
      <c r="N57" s="499"/>
      <c r="O57" s="499"/>
      <c r="P57" s="499"/>
      <c r="Q57" s="499"/>
      <c r="R57" s="514"/>
      <c r="S57" s="515"/>
      <c r="T57" s="516"/>
      <c r="U57" s="518"/>
      <c r="V57" s="518"/>
      <c r="W57" s="514"/>
      <c r="X57" s="515"/>
      <c r="Y57" s="516"/>
      <c r="Z57" s="499"/>
      <c r="AA57" s="499"/>
      <c r="AB57" s="499"/>
      <c r="AC57" s="499"/>
      <c r="AD57" s="499"/>
      <c r="AE57" s="501"/>
      <c r="AF57" s="16"/>
      <c r="AG57" s="16"/>
      <c r="AH57" s="16"/>
      <c r="AI57" s="16"/>
      <c r="AJ57" s="16"/>
      <c r="AK57" s="16"/>
      <c r="AL57" s="502" t="s">
        <v>103</v>
      </c>
      <c r="AM57" s="16"/>
    </row>
    <row r="58" spans="1:39" ht="9.75" customHeight="1" thickBot="1">
      <c r="A58" s="504" t="s">
        <v>104</v>
      </c>
      <c r="B58" s="433"/>
      <c r="C58" s="433"/>
      <c r="D58" s="433"/>
      <c r="E58" s="433"/>
      <c r="F58" s="433"/>
      <c r="G58" s="433"/>
      <c r="H58" s="505">
        <f>H22+H28+H34+H40+H44+H48+H52+H56</f>
        <v>0</v>
      </c>
      <c r="I58" s="505"/>
      <c r="J58" s="490">
        <f>J22+J28+J34+J40+J44+J48+J52+J56</f>
        <v>0</v>
      </c>
      <c r="K58" s="492"/>
      <c r="L58" s="490">
        <f>L22+L28+L34+L40+L44+L48+L52+L56</f>
        <v>0</v>
      </c>
      <c r="M58" s="492"/>
      <c r="N58" s="490">
        <f>N22+N28+N34+N40+N44+N48+N52+N56</f>
        <v>0</v>
      </c>
      <c r="O58" s="492"/>
      <c r="P58" s="490">
        <f>P22+P28+P34+P40+P44+P48+P52+P56</f>
        <v>0</v>
      </c>
      <c r="Q58" s="492"/>
      <c r="R58" s="490">
        <f>R22+R28+R34+R40+R44+R48+R52+R56</f>
        <v>0</v>
      </c>
      <c r="S58" s="491"/>
      <c r="T58" s="492"/>
      <c r="U58" s="490">
        <f>U22+U28+U34+U40+U44+U48+U52+U56</f>
        <v>0</v>
      </c>
      <c r="V58" s="492"/>
      <c r="W58" s="490">
        <f>W22+W28+W34+W40+W44+W48+W52+W56</f>
        <v>0</v>
      </c>
      <c r="X58" s="491"/>
      <c r="Y58" s="492"/>
      <c r="Z58" s="490">
        <f>Z22+Z28+Z34+Z40+Z44+Z48+Z52+Z56</f>
        <v>0</v>
      </c>
      <c r="AA58" s="492"/>
      <c r="AB58" s="490">
        <f>AB22+AB28+AB34+AB40+AB44+AB48+AB52+AB56</f>
        <v>0</v>
      </c>
      <c r="AC58" s="492"/>
      <c r="AD58" s="490">
        <f>AD22+AD28+AD34+AD40+AD44+AD48+AD52+AD56</f>
        <v>0</v>
      </c>
      <c r="AE58" s="496"/>
      <c r="AF58" s="16"/>
      <c r="AG58" s="16"/>
      <c r="AH58" s="16"/>
      <c r="AI58" s="16"/>
      <c r="AJ58" s="16"/>
      <c r="AK58" s="16"/>
      <c r="AL58" s="503"/>
      <c r="AM58" s="16"/>
    </row>
    <row r="59" spans="1:39" ht="9.75" customHeight="1">
      <c r="A59" s="434"/>
      <c r="B59" s="435"/>
      <c r="C59" s="435"/>
      <c r="D59" s="435"/>
      <c r="E59" s="435"/>
      <c r="F59" s="435"/>
      <c r="G59" s="435"/>
      <c r="H59" s="475"/>
      <c r="I59" s="475"/>
      <c r="J59" s="493"/>
      <c r="K59" s="495"/>
      <c r="L59" s="493"/>
      <c r="M59" s="495"/>
      <c r="N59" s="493"/>
      <c r="O59" s="495"/>
      <c r="P59" s="493"/>
      <c r="Q59" s="495"/>
      <c r="R59" s="493"/>
      <c r="S59" s="494"/>
      <c r="T59" s="495"/>
      <c r="U59" s="493"/>
      <c r="V59" s="495"/>
      <c r="W59" s="493"/>
      <c r="X59" s="494"/>
      <c r="Y59" s="495"/>
      <c r="Z59" s="493"/>
      <c r="AA59" s="495"/>
      <c r="AB59" s="493"/>
      <c r="AC59" s="495"/>
      <c r="AD59" s="493"/>
      <c r="AE59" s="497"/>
      <c r="AF59" s="16"/>
      <c r="AG59" s="477" t="s">
        <v>105</v>
      </c>
      <c r="AH59" s="478"/>
      <c r="AI59" s="479"/>
      <c r="AJ59" s="16"/>
      <c r="AK59" s="481" t="s">
        <v>106</v>
      </c>
      <c r="AL59" s="482"/>
      <c r="AM59" s="483"/>
    </row>
    <row r="60" spans="1:39" ht="13.5" customHeight="1" thickBot="1">
      <c r="A60" s="487" t="s">
        <v>107</v>
      </c>
      <c r="B60" s="488"/>
      <c r="C60" s="488"/>
      <c r="D60" s="488"/>
      <c r="E60" s="488"/>
      <c r="F60" s="488"/>
      <c r="G60" s="489"/>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1"/>
      <c r="AF60" s="16"/>
      <c r="AG60" s="453"/>
      <c r="AH60" s="454"/>
      <c r="AI60" s="480"/>
      <c r="AJ60" s="16"/>
      <c r="AK60" s="484"/>
      <c r="AL60" s="485"/>
      <c r="AM60" s="486"/>
    </row>
    <row r="61" spans="1:39" ht="13.5" customHeight="1">
      <c r="A61" s="472" t="s">
        <v>108</v>
      </c>
      <c r="B61" s="473"/>
      <c r="C61" s="473"/>
      <c r="D61" s="473"/>
      <c r="E61" s="473"/>
      <c r="F61" s="473"/>
      <c r="G61" s="474"/>
      <c r="H61" s="475">
        <f>IF(H60=1,ROUND((H58*(6/7)),2),H58)</f>
        <v>0</v>
      </c>
      <c r="I61" s="475"/>
      <c r="J61" s="462">
        <f>IF(J60=1,ROUND((J58*(6/7)),2),J58)</f>
        <v>0</v>
      </c>
      <c r="K61" s="464"/>
      <c r="L61" s="462">
        <f>IF(L60=1,ROUND((L58*(6/7)),2),L58)</f>
        <v>0</v>
      </c>
      <c r="M61" s="464"/>
      <c r="N61" s="462">
        <f>IF(N60=1,ROUND((N58*(6/7)),2),N58)</f>
        <v>0</v>
      </c>
      <c r="O61" s="464"/>
      <c r="P61" s="462">
        <f>IF(P60=1,ROUND((P58*(6/7)),2),P58)</f>
        <v>0</v>
      </c>
      <c r="Q61" s="464"/>
      <c r="R61" s="462">
        <f>IF(R60=1,ROUND((R58*(6/7)),2),R58)</f>
        <v>0</v>
      </c>
      <c r="S61" s="463"/>
      <c r="T61" s="464"/>
      <c r="U61" s="462">
        <f>IF(U60=1,ROUND((U58*(6/7)),2),U58)</f>
        <v>0</v>
      </c>
      <c r="V61" s="464"/>
      <c r="W61" s="462">
        <f>IF(W60=1,ROUND((W58*(6/7)),2),W58)</f>
        <v>0</v>
      </c>
      <c r="X61" s="463"/>
      <c r="Y61" s="464"/>
      <c r="Z61" s="462">
        <f>IF(Z60=1,ROUND((Z58*(6/7)),2),Z58)</f>
        <v>0</v>
      </c>
      <c r="AA61" s="464"/>
      <c r="AB61" s="462">
        <f>IF(AB60=1,ROUND((AB58*(6/7)),2),AB58)</f>
        <v>0</v>
      </c>
      <c r="AC61" s="464"/>
      <c r="AD61" s="462">
        <f>IF(AD60=1,ROUND((AD58*(6/7)),2),AD58)</f>
        <v>0</v>
      </c>
      <c r="AE61" s="468"/>
      <c r="AF61" s="16"/>
      <c r="AG61" s="441">
        <f>SUM(H61:AE62)</f>
        <v>0</v>
      </c>
      <c r="AH61" s="442"/>
      <c r="AI61" s="443"/>
      <c r="AJ61" s="16"/>
      <c r="AK61" s="447"/>
      <c r="AL61" s="448"/>
      <c r="AM61" s="449"/>
    </row>
    <row r="62" spans="1:39" ht="13.5" customHeight="1" thickBot="1">
      <c r="A62" s="453" t="s">
        <v>109</v>
      </c>
      <c r="B62" s="454"/>
      <c r="C62" s="454"/>
      <c r="D62" s="454"/>
      <c r="E62" s="454"/>
      <c r="F62" s="454"/>
      <c r="G62" s="455"/>
      <c r="H62" s="476"/>
      <c r="I62" s="476"/>
      <c r="J62" s="465"/>
      <c r="K62" s="467"/>
      <c r="L62" s="465"/>
      <c r="M62" s="467"/>
      <c r="N62" s="465"/>
      <c r="O62" s="467"/>
      <c r="P62" s="465"/>
      <c r="Q62" s="467"/>
      <c r="R62" s="465"/>
      <c r="S62" s="466"/>
      <c r="T62" s="467"/>
      <c r="U62" s="465"/>
      <c r="V62" s="467"/>
      <c r="W62" s="465"/>
      <c r="X62" s="466"/>
      <c r="Y62" s="467"/>
      <c r="Z62" s="465"/>
      <c r="AA62" s="467"/>
      <c r="AB62" s="465"/>
      <c r="AC62" s="467"/>
      <c r="AD62" s="465"/>
      <c r="AE62" s="469"/>
      <c r="AF62" s="16"/>
      <c r="AG62" s="444"/>
      <c r="AH62" s="445"/>
      <c r="AI62" s="446"/>
      <c r="AJ62" s="16"/>
      <c r="AK62" s="450"/>
      <c r="AL62" s="451"/>
      <c r="AM62" s="452"/>
    </row>
    <row r="63" spans="1:39" ht="4.5" customHeight="1" thickBo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row>
    <row r="64" spans="1:40" ht="13.5" customHeight="1">
      <c r="A64" s="16"/>
      <c r="B64" s="23"/>
      <c r="C64" s="23"/>
      <c r="D64" s="23"/>
      <c r="E64" s="23"/>
      <c r="F64" s="23"/>
      <c r="G64" s="23"/>
      <c r="H64" s="23"/>
      <c r="I64" s="23"/>
      <c r="J64" s="23"/>
      <c r="K64" s="23"/>
      <c r="L64" s="23"/>
      <c r="M64" s="23"/>
      <c r="N64" s="23"/>
      <c r="O64" s="23"/>
      <c r="P64" s="23"/>
      <c r="Q64" s="23"/>
      <c r="R64" s="23"/>
      <c r="S64" s="23"/>
      <c r="T64" s="24"/>
      <c r="U64" s="24"/>
      <c r="V64" s="24"/>
      <c r="W64" s="24"/>
      <c r="X64" s="24"/>
      <c r="Y64" s="24"/>
      <c r="Z64" s="24"/>
      <c r="AA64" s="456" t="s">
        <v>110</v>
      </c>
      <c r="AB64" s="400"/>
      <c r="AC64" s="400"/>
      <c r="AD64" s="400"/>
      <c r="AE64" s="400"/>
      <c r="AF64" s="400"/>
      <c r="AG64" s="400"/>
      <c r="AH64" s="401"/>
      <c r="AI64" s="386" t="e">
        <f>ROUNDUP((AG61/AK61),0)</f>
        <v>#DIV/0!</v>
      </c>
      <c r="AJ64" s="386"/>
      <c r="AK64" s="386"/>
      <c r="AL64" s="386"/>
      <c r="AM64" s="386"/>
      <c r="AN64" s="387"/>
    </row>
    <row r="65" spans="1:40" ht="13.5" customHeight="1" thickBot="1">
      <c r="A65" s="16"/>
      <c r="B65" s="23"/>
      <c r="C65" s="23"/>
      <c r="D65" s="23"/>
      <c r="E65" s="23"/>
      <c r="F65" s="23"/>
      <c r="G65" s="23"/>
      <c r="H65" s="23"/>
      <c r="I65" s="23"/>
      <c r="J65" s="23"/>
      <c r="K65" s="23"/>
      <c r="L65" s="23"/>
      <c r="M65" s="23"/>
      <c r="N65" s="23"/>
      <c r="O65" s="23"/>
      <c r="P65" s="23"/>
      <c r="Q65" s="23"/>
      <c r="R65" s="23"/>
      <c r="S65" s="23"/>
      <c r="T65" s="24"/>
      <c r="U65" s="24"/>
      <c r="V65" s="24"/>
      <c r="W65" s="24"/>
      <c r="X65" s="24"/>
      <c r="Y65" s="24"/>
      <c r="Z65" s="24"/>
      <c r="AA65" s="402"/>
      <c r="AB65" s="403"/>
      <c r="AC65" s="403"/>
      <c r="AD65" s="403"/>
      <c r="AE65" s="403"/>
      <c r="AF65" s="403"/>
      <c r="AG65" s="403"/>
      <c r="AH65" s="404"/>
      <c r="AI65" s="388"/>
      <c r="AJ65" s="388"/>
      <c r="AK65" s="388"/>
      <c r="AL65" s="388"/>
      <c r="AM65" s="388"/>
      <c r="AN65" s="389"/>
    </row>
    <row r="66" spans="1:40" ht="4.5" customHeight="1">
      <c r="A66" s="16"/>
      <c r="B66" s="23"/>
      <c r="C66" s="23"/>
      <c r="D66" s="23"/>
      <c r="E66" s="23"/>
      <c r="F66" s="23"/>
      <c r="G66" s="23"/>
      <c r="H66" s="23"/>
      <c r="I66" s="23"/>
      <c r="J66" s="23"/>
      <c r="K66" s="23"/>
      <c r="L66" s="23"/>
      <c r="M66" s="23"/>
      <c r="N66" s="23"/>
      <c r="O66" s="23"/>
      <c r="P66" s="23"/>
      <c r="Q66" s="23"/>
      <c r="R66" s="23"/>
      <c r="S66" s="23"/>
      <c r="T66" s="24"/>
      <c r="U66" s="24"/>
      <c r="V66" s="24"/>
      <c r="W66" s="24"/>
      <c r="X66" s="24"/>
      <c r="Y66" s="24"/>
      <c r="Z66" s="24"/>
      <c r="AA66" s="24"/>
      <c r="AB66" s="24"/>
      <c r="AC66" s="25"/>
      <c r="AD66" s="25"/>
      <c r="AE66" s="25"/>
      <c r="AF66" s="25"/>
      <c r="AG66" s="25"/>
      <c r="AH66" s="25"/>
      <c r="AI66" s="26"/>
      <c r="AJ66" s="26"/>
      <c r="AK66" s="26"/>
      <c r="AL66" s="26"/>
      <c r="AM66" s="26"/>
      <c r="AN66" s="26"/>
    </row>
    <row r="67" spans="1:2" ht="13.5" customHeight="1" thickBot="1">
      <c r="A67" s="6" t="s">
        <v>111</v>
      </c>
      <c r="B67" s="6" t="s">
        <v>112</v>
      </c>
    </row>
    <row r="68" spans="1:41" ht="18.75" customHeight="1">
      <c r="A68" s="457" t="s">
        <v>113</v>
      </c>
      <c r="B68" s="458"/>
      <c r="C68" s="458"/>
      <c r="D68" s="458"/>
      <c r="E68" s="458"/>
      <c r="F68" s="461" t="s">
        <v>114</v>
      </c>
      <c r="G68" s="461"/>
      <c r="H68" s="461"/>
      <c r="I68" s="461"/>
      <c r="J68" s="461"/>
      <c r="K68" s="461" t="s">
        <v>115</v>
      </c>
      <c r="L68" s="461"/>
      <c r="M68" s="461"/>
      <c r="N68" s="461"/>
      <c r="O68" s="461"/>
      <c r="P68" s="424" t="s">
        <v>116</v>
      </c>
      <c r="Q68" s="425"/>
      <c r="R68" s="426"/>
      <c r="S68" s="424" t="s">
        <v>117</v>
      </c>
      <c r="T68" s="425"/>
      <c r="U68" s="426"/>
      <c r="V68" s="424" t="s">
        <v>118</v>
      </c>
      <c r="W68" s="425"/>
      <c r="X68" s="426"/>
      <c r="Y68" s="424" t="s">
        <v>119</v>
      </c>
      <c r="Z68" s="425"/>
      <c r="AA68" s="430"/>
      <c r="AB68" s="27"/>
      <c r="AC68" s="432" t="s">
        <v>120</v>
      </c>
      <c r="AD68" s="433"/>
      <c r="AE68" s="433"/>
      <c r="AF68" s="433"/>
      <c r="AG68" s="433"/>
      <c r="AH68" s="433"/>
      <c r="AI68" s="436" t="s">
        <v>121</v>
      </c>
      <c r="AJ68" s="436"/>
      <c r="AK68" s="436"/>
      <c r="AL68" s="436"/>
      <c r="AM68" s="436"/>
      <c r="AN68" s="437"/>
      <c r="AO68" s="28"/>
    </row>
    <row r="69" spans="1:41" ht="13.5" customHeight="1">
      <c r="A69" s="459"/>
      <c r="B69" s="460"/>
      <c r="C69" s="460"/>
      <c r="D69" s="460"/>
      <c r="E69" s="460"/>
      <c r="F69" s="438"/>
      <c r="G69" s="438"/>
      <c r="H69" s="438"/>
      <c r="I69" s="438"/>
      <c r="J69" s="438"/>
      <c r="K69" s="438" t="s">
        <v>122</v>
      </c>
      <c r="L69" s="438"/>
      <c r="M69" s="438"/>
      <c r="N69" s="438"/>
      <c r="O69" s="438"/>
      <c r="P69" s="427"/>
      <c r="Q69" s="428"/>
      <c r="R69" s="429"/>
      <c r="S69" s="427"/>
      <c r="T69" s="428"/>
      <c r="U69" s="429"/>
      <c r="V69" s="427"/>
      <c r="W69" s="428"/>
      <c r="X69" s="429"/>
      <c r="Y69" s="427"/>
      <c r="Z69" s="428"/>
      <c r="AA69" s="431"/>
      <c r="AB69" s="27"/>
      <c r="AC69" s="434"/>
      <c r="AD69" s="435"/>
      <c r="AE69" s="435"/>
      <c r="AF69" s="435"/>
      <c r="AG69" s="435"/>
      <c r="AH69" s="435"/>
      <c r="AI69" s="439" t="s">
        <v>123</v>
      </c>
      <c r="AJ69" s="439"/>
      <c r="AK69" s="439"/>
      <c r="AL69" s="439"/>
      <c r="AM69" s="439"/>
      <c r="AN69" s="440"/>
      <c r="AO69" s="28"/>
    </row>
    <row r="70" spans="1:41" ht="13.5" customHeight="1">
      <c r="A70" s="459"/>
      <c r="B70" s="460"/>
      <c r="C70" s="460"/>
      <c r="D70" s="460"/>
      <c r="E70" s="460"/>
      <c r="F70" s="420" t="s">
        <v>124</v>
      </c>
      <c r="G70" s="420"/>
      <c r="H70" s="420"/>
      <c r="I70" s="420"/>
      <c r="J70" s="420"/>
      <c r="K70" s="420" t="s">
        <v>125</v>
      </c>
      <c r="L70" s="420"/>
      <c r="M70" s="420"/>
      <c r="N70" s="420"/>
      <c r="O70" s="420"/>
      <c r="P70" s="420" t="s">
        <v>126</v>
      </c>
      <c r="Q70" s="420"/>
      <c r="R70" s="420"/>
      <c r="S70" s="420"/>
      <c r="T70" s="420"/>
      <c r="U70" s="420"/>
      <c r="V70" s="420" t="s">
        <v>127</v>
      </c>
      <c r="W70" s="420"/>
      <c r="X70" s="420"/>
      <c r="Y70" s="420"/>
      <c r="Z70" s="420"/>
      <c r="AA70" s="421"/>
      <c r="AB70" s="27"/>
      <c r="AC70" s="434"/>
      <c r="AD70" s="435"/>
      <c r="AE70" s="435"/>
      <c r="AF70" s="435"/>
      <c r="AG70" s="435"/>
      <c r="AH70" s="435"/>
      <c r="AI70" s="422" t="s">
        <v>128</v>
      </c>
      <c r="AJ70" s="422"/>
      <c r="AK70" s="422"/>
      <c r="AL70" s="422"/>
      <c r="AM70" s="422"/>
      <c r="AN70" s="423"/>
      <c r="AO70" s="28"/>
    </row>
    <row r="71" spans="1:40" ht="9.75" customHeight="1">
      <c r="A71" s="391" t="s">
        <v>129</v>
      </c>
      <c r="B71" s="392"/>
      <c r="C71" s="392"/>
      <c r="D71" s="392"/>
      <c r="E71" s="392"/>
      <c r="F71" s="414"/>
      <c r="G71" s="414"/>
      <c r="H71" s="414"/>
      <c r="I71" s="414"/>
      <c r="J71" s="414"/>
      <c r="K71" s="414"/>
      <c r="L71" s="414"/>
      <c r="M71" s="414"/>
      <c r="N71" s="414"/>
      <c r="O71" s="414"/>
      <c r="P71" s="405"/>
      <c r="Q71" s="406"/>
      <c r="R71" s="407"/>
      <c r="S71" s="405"/>
      <c r="T71" s="406"/>
      <c r="U71" s="407"/>
      <c r="V71" s="405"/>
      <c r="W71" s="406"/>
      <c r="X71" s="407"/>
      <c r="Y71" s="405"/>
      <c r="Z71" s="406"/>
      <c r="AA71" s="411"/>
      <c r="AB71" s="29"/>
      <c r="AC71" s="413"/>
      <c r="AD71" s="414"/>
      <c r="AE71" s="414"/>
      <c r="AF71" s="414"/>
      <c r="AG71" s="414"/>
      <c r="AH71" s="414"/>
      <c r="AI71" s="414"/>
      <c r="AJ71" s="414"/>
      <c r="AK71" s="414"/>
      <c r="AL71" s="414"/>
      <c r="AM71" s="414"/>
      <c r="AN71" s="417"/>
    </row>
    <row r="72" spans="1:40" ht="9.75" customHeight="1" thickBot="1">
      <c r="A72" s="391"/>
      <c r="B72" s="392"/>
      <c r="C72" s="392"/>
      <c r="D72" s="392"/>
      <c r="E72" s="392"/>
      <c r="F72" s="414"/>
      <c r="G72" s="414"/>
      <c r="H72" s="414"/>
      <c r="I72" s="414"/>
      <c r="J72" s="414"/>
      <c r="K72" s="414"/>
      <c r="L72" s="414"/>
      <c r="M72" s="414"/>
      <c r="N72" s="414"/>
      <c r="O72" s="414"/>
      <c r="P72" s="408"/>
      <c r="Q72" s="409"/>
      <c r="R72" s="410"/>
      <c r="S72" s="408"/>
      <c r="T72" s="409"/>
      <c r="U72" s="410"/>
      <c r="V72" s="408"/>
      <c r="W72" s="409"/>
      <c r="X72" s="410"/>
      <c r="Y72" s="408"/>
      <c r="Z72" s="409"/>
      <c r="AA72" s="412"/>
      <c r="AB72" s="29"/>
      <c r="AC72" s="415"/>
      <c r="AD72" s="416"/>
      <c r="AE72" s="416"/>
      <c r="AF72" s="416"/>
      <c r="AG72" s="416"/>
      <c r="AH72" s="416"/>
      <c r="AI72" s="416"/>
      <c r="AJ72" s="416"/>
      <c r="AK72" s="416"/>
      <c r="AL72" s="416"/>
      <c r="AM72" s="416"/>
      <c r="AN72" s="418"/>
    </row>
    <row r="73" spans="1:40" ht="9.75" customHeight="1">
      <c r="A73" s="419">
        <v>0.9</v>
      </c>
      <c r="B73" s="392"/>
      <c r="C73" s="392"/>
      <c r="D73" s="392"/>
      <c r="E73" s="392"/>
      <c r="F73" s="395">
        <f>F71*0.9</f>
        <v>0</v>
      </c>
      <c r="G73" s="395"/>
      <c r="H73" s="395"/>
      <c r="I73" s="395"/>
      <c r="J73" s="395"/>
      <c r="K73" s="395">
        <f>K71*0.9</f>
        <v>0</v>
      </c>
      <c r="L73" s="395"/>
      <c r="M73" s="395"/>
      <c r="N73" s="395"/>
      <c r="O73" s="395"/>
      <c r="P73" s="395">
        <f>(P71+S71)*0.9</f>
        <v>0</v>
      </c>
      <c r="Q73" s="395"/>
      <c r="R73" s="395"/>
      <c r="S73" s="395"/>
      <c r="T73" s="395"/>
      <c r="U73" s="395"/>
      <c r="V73" s="395">
        <f>(V71+Y71)*0.9</f>
        <v>0</v>
      </c>
      <c r="W73" s="395"/>
      <c r="X73" s="395"/>
      <c r="Y73" s="395"/>
      <c r="Z73" s="395"/>
      <c r="AA73" s="397"/>
      <c r="AB73" s="29"/>
      <c r="AC73" s="29"/>
      <c r="AD73" s="29"/>
      <c r="AE73" s="30"/>
      <c r="AF73" s="28"/>
      <c r="AG73" s="28"/>
      <c r="AH73" s="28"/>
      <c r="AI73" s="28"/>
      <c r="AJ73" s="28"/>
      <c r="AK73" s="28"/>
      <c r="AL73" s="28"/>
      <c r="AM73" s="28"/>
      <c r="AN73" s="28"/>
    </row>
    <row r="74" spans="1:40" ht="9.75" customHeight="1" thickBot="1">
      <c r="A74" s="391"/>
      <c r="B74" s="392"/>
      <c r="C74" s="392"/>
      <c r="D74" s="392"/>
      <c r="E74" s="392"/>
      <c r="F74" s="395"/>
      <c r="G74" s="395"/>
      <c r="H74" s="395"/>
      <c r="I74" s="395"/>
      <c r="J74" s="395"/>
      <c r="K74" s="395"/>
      <c r="L74" s="395"/>
      <c r="M74" s="395"/>
      <c r="N74" s="395"/>
      <c r="O74" s="395"/>
      <c r="P74" s="395"/>
      <c r="Q74" s="395"/>
      <c r="R74" s="395"/>
      <c r="S74" s="395"/>
      <c r="T74" s="395"/>
      <c r="U74" s="395"/>
      <c r="V74" s="395"/>
      <c r="W74" s="395"/>
      <c r="X74" s="395"/>
      <c r="Y74" s="395"/>
      <c r="Z74" s="395"/>
      <c r="AA74" s="397"/>
      <c r="AB74" s="29"/>
      <c r="AC74" s="29"/>
      <c r="AD74" s="29"/>
      <c r="AE74" s="30"/>
      <c r="AF74" s="28"/>
      <c r="AG74" s="28"/>
      <c r="AH74" s="28"/>
      <c r="AI74" s="28"/>
      <c r="AJ74" s="28"/>
      <c r="AK74" s="28"/>
      <c r="AL74" s="28"/>
      <c r="AM74" s="28"/>
      <c r="AN74" s="28"/>
    </row>
    <row r="75" spans="1:40" ht="9.75" customHeight="1">
      <c r="A75" s="391" t="s">
        <v>130</v>
      </c>
      <c r="B75" s="392"/>
      <c r="C75" s="392"/>
      <c r="D75" s="392"/>
      <c r="E75" s="392"/>
      <c r="F75" s="395">
        <f>F73*1/4</f>
        <v>0</v>
      </c>
      <c r="G75" s="395"/>
      <c r="H75" s="395"/>
      <c r="I75" s="395"/>
      <c r="J75" s="395"/>
      <c r="K75" s="395">
        <f>K73*1/2</f>
        <v>0</v>
      </c>
      <c r="L75" s="395"/>
      <c r="M75" s="395"/>
      <c r="N75" s="395"/>
      <c r="O75" s="395"/>
      <c r="P75" s="395">
        <f>P73*3/4</f>
        <v>0</v>
      </c>
      <c r="Q75" s="395"/>
      <c r="R75" s="395"/>
      <c r="S75" s="395"/>
      <c r="T75" s="395"/>
      <c r="U75" s="395"/>
      <c r="V75" s="395">
        <f>V73</f>
        <v>0</v>
      </c>
      <c r="W75" s="395"/>
      <c r="X75" s="395"/>
      <c r="Y75" s="395"/>
      <c r="Z75" s="395"/>
      <c r="AA75" s="397"/>
      <c r="AB75" s="29"/>
      <c r="AC75" s="399" t="s">
        <v>110</v>
      </c>
      <c r="AD75" s="400"/>
      <c r="AE75" s="400"/>
      <c r="AF75" s="400"/>
      <c r="AG75" s="400"/>
      <c r="AH75" s="401"/>
      <c r="AI75" s="386">
        <f>IF(AI71=1,ROUND(SUM(F75:AA76)*AC71*6/7,2),SUM(F75:AA76)*AC71)</f>
        <v>0</v>
      </c>
      <c r="AJ75" s="386"/>
      <c r="AK75" s="386"/>
      <c r="AL75" s="386"/>
      <c r="AM75" s="386"/>
      <c r="AN75" s="387"/>
    </row>
    <row r="76" spans="1:40" ht="9.75" customHeight="1" thickBot="1">
      <c r="A76" s="393"/>
      <c r="B76" s="394"/>
      <c r="C76" s="394"/>
      <c r="D76" s="394"/>
      <c r="E76" s="394"/>
      <c r="F76" s="396"/>
      <c r="G76" s="396"/>
      <c r="H76" s="396"/>
      <c r="I76" s="396"/>
      <c r="J76" s="396"/>
      <c r="K76" s="396"/>
      <c r="L76" s="396"/>
      <c r="M76" s="396"/>
      <c r="N76" s="396"/>
      <c r="O76" s="396"/>
      <c r="P76" s="396"/>
      <c r="Q76" s="396"/>
      <c r="R76" s="396"/>
      <c r="S76" s="396"/>
      <c r="T76" s="396"/>
      <c r="U76" s="396"/>
      <c r="V76" s="396"/>
      <c r="W76" s="396"/>
      <c r="X76" s="396"/>
      <c r="Y76" s="396"/>
      <c r="Z76" s="396"/>
      <c r="AA76" s="398"/>
      <c r="AB76" s="29"/>
      <c r="AC76" s="402"/>
      <c r="AD76" s="403"/>
      <c r="AE76" s="403"/>
      <c r="AF76" s="403"/>
      <c r="AG76" s="403"/>
      <c r="AH76" s="404"/>
      <c r="AI76" s="388"/>
      <c r="AJ76" s="388"/>
      <c r="AK76" s="388"/>
      <c r="AL76" s="388"/>
      <c r="AM76" s="388"/>
      <c r="AN76" s="389"/>
    </row>
    <row r="77" spans="1:40" ht="3.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row>
    <row r="78" ht="13.5">
      <c r="A78" s="6" t="s">
        <v>131</v>
      </c>
    </row>
    <row r="79" spans="2:40" ht="13.5" customHeight="1">
      <c r="B79" s="390" t="s">
        <v>132</v>
      </c>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row>
  </sheetData>
  <sheetProtection/>
  <mergeCells count="355">
    <mergeCell ref="G3:AF3"/>
    <mergeCell ref="I4:AD4"/>
    <mergeCell ref="F5:AG5"/>
    <mergeCell ref="B7:AN7"/>
    <mergeCell ref="B8:AN8"/>
    <mergeCell ref="B9:AN9"/>
    <mergeCell ref="B10:AN10"/>
    <mergeCell ref="B11:AN11"/>
    <mergeCell ref="B12:AN12"/>
    <mergeCell ref="B13:AN13"/>
    <mergeCell ref="B14:AN14"/>
    <mergeCell ref="B15:AN15"/>
    <mergeCell ref="B17:AN17"/>
    <mergeCell ref="A18:G19"/>
    <mergeCell ref="H18:I18"/>
    <mergeCell ref="J18:K18"/>
    <mergeCell ref="L18:M18"/>
    <mergeCell ref="AG18:AN19"/>
    <mergeCell ref="H19:I19"/>
    <mergeCell ref="J19:K19"/>
    <mergeCell ref="L19:M19"/>
    <mergeCell ref="N19:O19"/>
    <mergeCell ref="P19:Q19"/>
    <mergeCell ref="R19:T19"/>
    <mergeCell ref="U19:V19"/>
    <mergeCell ref="W19:Y19"/>
    <mergeCell ref="Z19:AA19"/>
    <mergeCell ref="AB19:AC19"/>
    <mergeCell ref="AD19:AE19"/>
    <mergeCell ref="A20:A41"/>
    <mergeCell ref="B20:G21"/>
    <mergeCell ref="H20:I21"/>
    <mergeCell ref="J20:K21"/>
    <mergeCell ref="L20:M21"/>
    <mergeCell ref="N20:O21"/>
    <mergeCell ref="P20:Q21"/>
    <mergeCell ref="R20:T21"/>
    <mergeCell ref="U20:V21"/>
    <mergeCell ref="W20:Y21"/>
    <mergeCell ref="Z20:AA21"/>
    <mergeCell ref="AB20:AC21"/>
    <mergeCell ref="AD20:AE21"/>
    <mergeCell ref="AG20:AN21"/>
    <mergeCell ref="B22:G23"/>
    <mergeCell ref="H22:I23"/>
    <mergeCell ref="J22:K23"/>
    <mergeCell ref="L22:M23"/>
    <mergeCell ref="N22:O23"/>
    <mergeCell ref="P22:Q23"/>
    <mergeCell ref="R22:T23"/>
    <mergeCell ref="U22:V23"/>
    <mergeCell ref="W22:Y23"/>
    <mergeCell ref="Z22:AA23"/>
    <mergeCell ref="AB22:AC23"/>
    <mergeCell ref="AD22:AE23"/>
    <mergeCell ref="AG22:AN23"/>
    <mergeCell ref="B24:G25"/>
    <mergeCell ref="H24:I25"/>
    <mergeCell ref="J24:K25"/>
    <mergeCell ref="L24:M25"/>
    <mergeCell ref="N24:O25"/>
    <mergeCell ref="P24:Q25"/>
    <mergeCell ref="R24:T25"/>
    <mergeCell ref="U24:V25"/>
    <mergeCell ref="W24:Y25"/>
    <mergeCell ref="Z24:AA25"/>
    <mergeCell ref="AB24:AC25"/>
    <mergeCell ref="AD24:AE25"/>
    <mergeCell ref="AG24:AN25"/>
    <mergeCell ref="B26:G27"/>
    <mergeCell ref="H26:I27"/>
    <mergeCell ref="J26:K27"/>
    <mergeCell ref="L26:M27"/>
    <mergeCell ref="N26:O27"/>
    <mergeCell ref="P26:Q27"/>
    <mergeCell ref="R26:T27"/>
    <mergeCell ref="U26:V27"/>
    <mergeCell ref="W26:Y27"/>
    <mergeCell ref="Z26:AA27"/>
    <mergeCell ref="AB26:AC27"/>
    <mergeCell ref="AD26:AE27"/>
    <mergeCell ref="AG27:AN28"/>
    <mergeCell ref="B28:G29"/>
    <mergeCell ref="H28:I29"/>
    <mergeCell ref="J28:K29"/>
    <mergeCell ref="L28:M29"/>
    <mergeCell ref="N28:O29"/>
    <mergeCell ref="P28:Q29"/>
    <mergeCell ref="R28:T29"/>
    <mergeCell ref="U28:V29"/>
    <mergeCell ref="W28:Y29"/>
    <mergeCell ref="Z28:AA29"/>
    <mergeCell ref="AB28:AC29"/>
    <mergeCell ref="AD28:AE29"/>
    <mergeCell ref="B30:G31"/>
    <mergeCell ref="H30:I31"/>
    <mergeCell ref="J30:K31"/>
    <mergeCell ref="L30:M31"/>
    <mergeCell ref="N30:O31"/>
    <mergeCell ref="P30:Q31"/>
    <mergeCell ref="R30:T31"/>
    <mergeCell ref="U30:V31"/>
    <mergeCell ref="W30:Y31"/>
    <mergeCell ref="Z30:AA31"/>
    <mergeCell ref="AB30:AC31"/>
    <mergeCell ref="AD30:AE31"/>
    <mergeCell ref="AG30:AN31"/>
    <mergeCell ref="B32:G33"/>
    <mergeCell ref="H32:I33"/>
    <mergeCell ref="J32:K33"/>
    <mergeCell ref="L32:M33"/>
    <mergeCell ref="N32:O33"/>
    <mergeCell ref="P32:Q33"/>
    <mergeCell ref="R32:T33"/>
    <mergeCell ref="U32:V33"/>
    <mergeCell ref="W32:Y33"/>
    <mergeCell ref="AG33:AN34"/>
    <mergeCell ref="B34:G35"/>
    <mergeCell ref="H34:I35"/>
    <mergeCell ref="J34:K35"/>
    <mergeCell ref="L34:M35"/>
    <mergeCell ref="N34:O35"/>
    <mergeCell ref="P34:Q35"/>
    <mergeCell ref="Z34:AA35"/>
    <mergeCell ref="AB34:AC35"/>
    <mergeCell ref="AD34:AE35"/>
    <mergeCell ref="Z32:AA33"/>
    <mergeCell ref="AB32:AC33"/>
    <mergeCell ref="AD32:AE33"/>
    <mergeCell ref="R36:T37"/>
    <mergeCell ref="U36:V37"/>
    <mergeCell ref="W36:Y37"/>
    <mergeCell ref="R34:T35"/>
    <mergeCell ref="U34:V35"/>
    <mergeCell ref="W34:Y35"/>
    <mergeCell ref="Z36:AA37"/>
    <mergeCell ref="B36:G37"/>
    <mergeCell ref="H36:I37"/>
    <mergeCell ref="J36:K37"/>
    <mergeCell ref="L36:M37"/>
    <mergeCell ref="N36:O37"/>
    <mergeCell ref="P36:Q37"/>
    <mergeCell ref="AB36:AC37"/>
    <mergeCell ref="AD36:AE37"/>
    <mergeCell ref="B38:G39"/>
    <mergeCell ref="H38:I39"/>
    <mergeCell ref="J38:K39"/>
    <mergeCell ref="L38:M39"/>
    <mergeCell ref="N38:O39"/>
    <mergeCell ref="P38:Q39"/>
    <mergeCell ref="R38:T39"/>
    <mergeCell ref="U38:V39"/>
    <mergeCell ref="W38:Y39"/>
    <mergeCell ref="Z38:AA39"/>
    <mergeCell ref="AB38:AC39"/>
    <mergeCell ref="AD38:AE39"/>
    <mergeCell ref="AH39:AK40"/>
    <mergeCell ref="Z40:AA41"/>
    <mergeCell ref="AB40:AC41"/>
    <mergeCell ref="AD40:AE41"/>
    <mergeCell ref="AG35:AN38"/>
    <mergeCell ref="AL39:AM40"/>
    <mergeCell ref="B40:G41"/>
    <mergeCell ref="H40:I41"/>
    <mergeCell ref="J40:K41"/>
    <mergeCell ref="L40:M41"/>
    <mergeCell ref="N40:O41"/>
    <mergeCell ref="P40:Q41"/>
    <mergeCell ref="R40:T41"/>
    <mergeCell ref="U40:V41"/>
    <mergeCell ref="W40:Y41"/>
    <mergeCell ref="A42:A57"/>
    <mergeCell ref="B42:G43"/>
    <mergeCell ref="H42:I43"/>
    <mergeCell ref="J42:K43"/>
    <mergeCell ref="L42:M43"/>
    <mergeCell ref="N42:O43"/>
    <mergeCell ref="B46:G47"/>
    <mergeCell ref="H46:I47"/>
    <mergeCell ref="J46:K47"/>
    <mergeCell ref="L46:M47"/>
    <mergeCell ref="P42:Q43"/>
    <mergeCell ref="R42:T43"/>
    <mergeCell ref="U42:V43"/>
    <mergeCell ref="P44:Q45"/>
    <mergeCell ref="R44:T45"/>
    <mergeCell ref="U44:V45"/>
    <mergeCell ref="N46:O47"/>
    <mergeCell ref="W42:Y43"/>
    <mergeCell ref="Z42:AA43"/>
    <mergeCell ref="AB42:AC43"/>
    <mergeCell ref="AD42:AE43"/>
    <mergeCell ref="AG42:AN44"/>
    <mergeCell ref="B44:G45"/>
    <mergeCell ref="H44:I45"/>
    <mergeCell ref="J44:K45"/>
    <mergeCell ref="L44:M45"/>
    <mergeCell ref="N44:O45"/>
    <mergeCell ref="W44:Y45"/>
    <mergeCell ref="Z44:AA45"/>
    <mergeCell ref="AB44:AC45"/>
    <mergeCell ref="AD44:AE45"/>
    <mergeCell ref="AH45:AK46"/>
    <mergeCell ref="AL45:AM46"/>
    <mergeCell ref="AB46:AC47"/>
    <mergeCell ref="AD46:AE47"/>
    <mergeCell ref="P46:Q47"/>
    <mergeCell ref="R46:T47"/>
    <mergeCell ref="U46:V47"/>
    <mergeCell ref="W46:Y47"/>
    <mergeCell ref="Z46:AA47"/>
    <mergeCell ref="B48:G49"/>
    <mergeCell ref="H48:I49"/>
    <mergeCell ref="J48:K49"/>
    <mergeCell ref="L48:M49"/>
    <mergeCell ref="N48:O49"/>
    <mergeCell ref="P48:Q49"/>
    <mergeCell ref="R48:T49"/>
    <mergeCell ref="U48:V49"/>
    <mergeCell ref="W48:Y49"/>
    <mergeCell ref="Z48:AA49"/>
    <mergeCell ref="AB48:AC49"/>
    <mergeCell ref="AD48:AE49"/>
    <mergeCell ref="AG48:AN53"/>
    <mergeCell ref="B50:G51"/>
    <mergeCell ref="H50:I51"/>
    <mergeCell ref="J50:K51"/>
    <mergeCell ref="L50:M51"/>
    <mergeCell ref="N50:O51"/>
    <mergeCell ref="P50:Q51"/>
    <mergeCell ref="R50:T51"/>
    <mergeCell ref="U50:V51"/>
    <mergeCell ref="W50:Y51"/>
    <mergeCell ref="Z50:AA51"/>
    <mergeCell ref="AB50:AC51"/>
    <mergeCell ref="AD50:AE51"/>
    <mergeCell ref="B52:G53"/>
    <mergeCell ref="H52:I53"/>
    <mergeCell ref="J52:K53"/>
    <mergeCell ref="L52:M53"/>
    <mergeCell ref="N52:O53"/>
    <mergeCell ref="P52:Q53"/>
    <mergeCell ref="R52:T53"/>
    <mergeCell ref="U52:V53"/>
    <mergeCell ref="W52:Y53"/>
    <mergeCell ref="Z52:AA53"/>
    <mergeCell ref="AB52:AC53"/>
    <mergeCell ref="AD52:AE53"/>
    <mergeCell ref="B54:G55"/>
    <mergeCell ref="H54:I55"/>
    <mergeCell ref="J54:K55"/>
    <mergeCell ref="L54:M55"/>
    <mergeCell ref="N54:O55"/>
    <mergeCell ref="P54:Q55"/>
    <mergeCell ref="R54:T55"/>
    <mergeCell ref="U54:V55"/>
    <mergeCell ref="W54:Y55"/>
    <mergeCell ref="Z54:AA55"/>
    <mergeCell ref="AB54:AC55"/>
    <mergeCell ref="AD54:AE55"/>
    <mergeCell ref="AJ55:AN56"/>
    <mergeCell ref="B56:G57"/>
    <mergeCell ref="H56:I57"/>
    <mergeCell ref="J56:K57"/>
    <mergeCell ref="L56:M57"/>
    <mergeCell ref="N56:O57"/>
    <mergeCell ref="P56:Q57"/>
    <mergeCell ref="R56:T57"/>
    <mergeCell ref="U56:V57"/>
    <mergeCell ref="W56:Y57"/>
    <mergeCell ref="Z56:AA57"/>
    <mergeCell ref="AB56:AC57"/>
    <mergeCell ref="AD56:AE57"/>
    <mergeCell ref="AL57:AL58"/>
    <mergeCell ref="A58:G59"/>
    <mergeCell ref="H58:I59"/>
    <mergeCell ref="J58:K59"/>
    <mergeCell ref="L58:M59"/>
    <mergeCell ref="N58:O59"/>
    <mergeCell ref="P58:Q59"/>
    <mergeCell ref="AD60:AE60"/>
    <mergeCell ref="R58:T59"/>
    <mergeCell ref="U58:V59"/>
    <mergeCell ref="W58:Y59"/>
    <mergeCell ref="Z58:AA59"/>
    <mergeCell ref="AB58:AC59"/>
    <mergeCell ref="AD58:AE59"/>
    <mergeCell ref="Z61:AA62"/>
    <mergeCell ref="AG59:AI60"/>
    <mergeCell ref="AK59:AM60"/>
    <mergeCell ref="A60:G60"/>
    <mergeCell ref="H60:I60"/>
    <mergeCell ref="J60:K60"/>
    <mergeCell ref="L60:M60"/>
    <mergeCell ref="N60:O60"/>
    <mergeCell ref="P60:Q60"/>
    <mergeCell ref="R60:T60"/>
    <mergeCell ref="U60:V60"/>
    <mergeCell ref="W60:Y60"/>
    <mergeCell ref="Z60:AA60"/>
    <mergeCell ref="AB60:AC60"/>
    <mergeCell ref="AD61:AE62"/>
    <mergeCell ref="A61:G61"/>
    <mergeCell ref="H61:I62"/>
    <mergeCell ref="J61:K62"/>
    <mergeCell ref="L61:M62"/>
    <mergeCell ref="N61:O62"/>
    <mergeCell ref="AG61:AI62"/>
    <mergeCell ref="AK61:AM62"/>
    <mergeCell ref="A62:G62"/>
    <mergeCell ref="AA64:AH65"/>
    <mergeCell ref="AI64:AN65"/>
    <mergeCell ref="P61:Q62"/>
    <mergeCell ref="R61:T62"/>
    <mergeCell ref="U61:V62"/>
    <mergeCell ref="W61:Y62"/>
    <mergeCell ref="AB61:AC62"/>
    <mergeCell ref="A68:E70"/>
    <mergeCell ref="F68:J69"/>
    <mergeCell ref="K68:O68"/>
    <mergeCell ref="P68:R69"/>
    <mergeCell ref="S68:U69"/>
    <mergeCell ref="V68:X69"/>
    <mergeCell ref="AI68:AN68"/>
    <mergeCell ref="K69:O69"/>
    <mergeCell ref="AI69:AN69"/>
    <mergeCell ref="F70:J70"/>
    <mergeCell ref="K70:O70"/>
    <mergeCell ref="P70:U70"/>
    <mergeCell ref="V70:AA70"/>
    <mergeCell ref="AI70:AN70"/>
    <mergeCell ref="S71:U72"/>
    <mergeCell ref="V71:X72"/>
    <mergeCell ref="Y68:AA69"/>
    <mergeCell ref="AC68:AH70"/>
    <mergeCell ref="Y71:AA72"/>
    <mergeCell ref="AC71:AH72"/>
    <mergeCell ref="AI71:AN72"/>
    <mergeCell ref="A73:E74"/>
    <mergeCell ref="F73:J74"/>
    <mergeCell ref="K73:O74"/>
    <mergeCell ref="P73:U74"/>
    <mergeCell ref="V73:AA74"/>
    <mergeCell ref="A71:E72"/>
    <mergeCell ref="F71:J72"/>
    <mergeCell ref="K71:O72"/>
    <mergeCell ref="P71:R72"/>
    <mergeCell ref="AI75:AN76"/>
    <mergeCell ref="B79:AN79"/>
    <mergeCell ref="A75:E76"/>
    <mergeCell ref="F75:J76"/>
    <mergeCell ref="K75:O76"/>
    <mergeCell ref="P75:U76"/>
    <mergeCell ref="V75:AA76"/>
    <mergeCell ref="AC75:AH76"/>
  </mergeCells>
  <printOptions/>
  <pageMargins left="0.7" right="0.7" top="0.75" bottom="0.75" header="0.3" footer="0.3"/>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dimension ref="A1:AK77"/>
  <sheetViews>
    <sheetView view="pageBreakPreview" zoomScaleSheetLayoutView="100" zoomScalePageLayoutView="0" workbookViewId="0" topLeftCell="B32">
      <selection activeCell="B51" sqref="B51"/>
    </sheetView>
  </sheetViews>
  <sheetFormatPr defaultColWidth="10.00390625" defaultRowHeight="13.5"/>
  <cols>
    <col min="1" max="34" width="4.125" style="70" customWidth="1"/>
    <col min="35" max="35" width="46.375" style="70" hidden="1" customWidth="1"/>
    <col min="36" max="36" width="14.625" style="70" hidden="1" customWidth="1"/>
    <col min="37" max="37" width="16.375" style="70" customWidth="1"/>
    <col min="38" max="42" width="10.00390625" style="70" customWidth="1"/>
    <col min="43" max="16384" width="10.00390625" style="70" customWidth="1"/>
  </cols>
  <sheetData>
    <row r="1" spans="1:33" ht="21">
      <c r="A1" s="681" t="s">
        <v>188</v>
      </c>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row>
    <row r="2" spans="35:36" ht="21.75" customHeight="1">
      <c r="AI2" s="70" t="s">
        <v>189</v>
      </c>
      <c r="AJ2" s="71">
        <f>IF(G11="","",VLOOKUP(G11,AI3:AJ7,2,FALSE))</f>
      </c>
    </row>
    <row r="3" spans="2:36" ht="26.25" customHeight="1">
      <c r="B3" s="682" t="s">
        <v>190</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4"/>
      <c r="AI3" s="70" t="s">
        <v>191</v>
      </c>
      <c r="AJ3" s="72">
        <v>1</v>
      </c>
    </row>
    <row r="4" spans="2:36" ht="26.25" customHeight="1">
      <c r="B4" s="685"/>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7"/>
      <c r="AI4" s="70" t="s">
        <v>192</v>
      </c>
      <c r="AJ4" s="72">
        <v>2</v>
      </c>
    </row>
    <row r="5" spans="2:36" ht="26.25" customHeight="1">
      <c r="B5" s="688"/>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7"/>
      <c r="AI5" s="70" t="s">
        <v>193</v>
      </c>
      <c r="AJ5" s="72">
        <v>3</v>
      </c>
    </row>
    <row r="6" spans="2:36" ht="26.25" customHeight="1">
      <c r="B6" s="689"/>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1"/>
      <c r="AI6" s="70" t="s">
        <v>194</v>
      </c>
      <c r="AJ6" s="72">
        <v>4</v>
      </c>
    </row>
    <row r="7" spans="35:36" ht="21.75" customHeight="1">
      <c r="AI7" s="70" t="s">
        <v>195</v>
      </c>
      <c r="AJ7" s="72">
        <v>5</v>
      </c>
    </row>
    <row r="8" spans="2:36" ht="21.75" customHeight="1">
      <c r="B8" s="73" t="s">
        <v>196</v>
      </c>
      <c r="AI8" s="74" t="s">
        <v>197</v>
      </c>
      <c r="AJ8" s="75">
        <f>IF(AND(COUNTIF(V11,"*")=1,OR(AJ2=1,AJ2=2,)),VLOOKUP(V11,AI9:AJ12,2,FALSE),"")</f>
      </c>
    </row>
    <row r="9" spans="2:36" ht="21.75" customHeight="1">
      <c r="B9" s="635" t="s">
        <v>198</v>
      </c>
      <c r="C9" s="635"/>
      <c r="D9" s="635"/>
      <c r="E9" s="635"/>
      <c r="F9" s="635"/>
      <c r="G9" s="624"/>
      <c r="H9" s="624"/>
      <c r="I9" s="624"/>
      <c r="J9" s="624"/>
      <c r="K9" s="635" t="s">
        <v>199</v>
      </c>
      <c r="L9" s="635"/>
      <c r="M9" s="635"/>
      <c r="N9" s="635"/>
      <c r="O9" s="692"/>
      <c r="P9" s="692"/>
      <c r="Q9" s="692"/>
      <c r="R9" s="692"/>
      <c r="S9" s="692"/>
      <c r="T9" s="692"/>
      <c r="U9" s="692"/>
      <c r="V9" s="692"/>
      <c r="W9" s="692"/>
      <c r="X9" s="692"/>
      <c r="Y9" s="693"/>
      <c r="Z9" s="693"/>
      <c r="AA9" s="693"/>
      <c r="AB9" s="693"/>
      <c r="AI9" s="74" t="s">
        <v>200</v>
      </c>
      <c r="AJ9" s="72">
        <v>6</v>
      </c>
    </row>
    <row r="10" spans="2:36" ht="21.75" customHeight="1">
      <c r="B10" s="674" t="s">
        <v>201</v>
      </c>
      <c r="C10" s="675"/>
      <c r="D10" s="675"/>
      <c r="E10" s="675"/>
      <c r="F10" s="676"/>
      <c r="G10" s="679"/>
      <c r="H10" s="678"/>
      <c r="I10" s="678"/>
      <c r="J10" s="680"/>
      <c r="K10" s="674" t="s">
        <v>202</v>
      </c>
      <c r="L10" s="675"/>
      <c r="M10" s="675"/>
      <c r="N10" s="676"/>
      <c r="O10" s="679"/>
      <c r="P10" s="678"/>
      <c r="Q10" s="678"/>
      <c r="R10" s="678"/>
      <c r="S10" s="678"/>
      <c r="T10" s="680"/>
      <c r="U10" s="674" t="s">
        <v>203</v>
      </c>
      <c r="V10" s="675"/>
      <c r="W10" s="675"/>
      <c r="X10" s="676"/>
      <c r="Y10" s="679"/>
      <c r="Z10" s="678"/>
      <c r="AA10" s="678"/>
      <c r="AB10" s="678"/>
      <c r="AC10" s="678"/>
      <c r="AD10" s="678"/>
      <c r="AE10" s="678"/>
      <c r="AF10" s="680"/>
      <c r="AI10" s="74" t="s">
        <v>204</v>
      </c>
      <c r="AJ10" s="72">
        <v>7</v>
      </c>
    </row>
    <row r="11" spans="2:36" ht="21.75" customHeight="1">
      <c r="B11" s="635" t="s">
        <v>205</v>
      </c>
      <c r="C11" s="635"/>
      <c r="D11" s="635"/>
      <c r="E11" s="635"/>
      <c r="F11" s="635"/>
      <c r="G11" s="671"/>
      <c r="H11" s="672"/>
      <c r="I11" s="672"/>
      <c r="J11" s="672"/>
      <c r="K11" s="672"/>
      <c r="L11" s="672"/>
      <c r="M11" s="672"/>
      <c r="N11" s="672"/>
      <c r="O11" s="672"/>
      <c r="P11" s="672"/>
      <c r="Q11" s="673"/>
      <c r="R11" s="674" t="s">
        <v>206</v>
      </c>
      <c r="S11" s="675"/>
      <c r="T11" s="675"/>
      <c r="U11" s="676"/>
      <c r="V11" s="671"/>
      <c r="W11" s="672"/>
      <c r="X11" s="672"/>
      <c r="Y11" s="672"/>
      <c r="Z11" s="672"/>
      <c r="AA11" s="672"/>
      <c r="AB11" s="673"/>
      <c r="AI11" s="74" t="s">
        <v>207</v>
      </c>
      <c r="AJ11" s="72">
        <v>8</v>
      </c>
    </row>
    <row r="12" spans="2:36" ht="17.25" customHeight="1">
      <c r="B12" s="677" t="s">
        <v>208</v>
      </c>
      <c r="C12" s="677"/>
      <c r="D12" s="677"/>
      <c r="E12" s="677"/>
      <c r="F12" s="677"/>
      <c r="G12" s="677"/>
      <c r="H12" s="677"/>
      <c r="I12" s="677"/>
      <c r="J12" s="677"/>
      <c r="K12" s="677"/>
      <c r="L12" s="677"/>
      <c r="M12" s="677"/>
      <c r="N12" s="677"/>
      <c r="O12" s="677"/>
      <c r="P12" s="677"/>
      <c r="Q12" s="677"/>
      <c r="R12" s="677"/>
      <c r="S12" s="677"/>
      <c r="T12" s="677"/>
      <c r="U12" s="677"/>
      <c r="V12" s="677"/>
      <c r="W12" s="677"/>
      <c r="X12" s="677"/>
      <c r="Y12" s="677"/>
      <c r="Z12" s="677"/>
      <c r="AA12" s="677"/>
      <c r="AB12" s="677"/>
      <c r="AC12" s="677"/>
      <c r="AD12" s="677"/>
      <c r="AE12" s="677"/>
      <c r="AF12" s="677"/>
      <c r="AI12" s="76" t="s">
        <v>209</v>
      </c>
      <c r="AJ12" s="77">
        <v>9</v>
      </c>
    </row>
    <row r="13" spans="2:35" ht="17.25" customHeight="1">
      <c r="B13" s="677"/>
      <c r="C13" s="677"/>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77"/>
      <c r="AI13" s="74"/>
    </row>
    <row r="14" ht="18" customHeight="1">
      <c r="AI14" s="74"/>
    </row>
    <row r="15" spans="2:35" ht="21.75" customHeight="1">
      <c r="B15" s="73" t="s">
        <v>210</v>
      </c>
      <c r="AI15" s="74" t="s">
        <v>211</v>
      </c>
    </row>
    <row r="16" spans="2:37" ht="21.75" customHeight="1">
      <c r="B16" s="620" t="s">
        <v>212</v>
      </c>
      <c r="C16" s="621"/>
      <c r="D16" s="621"/>
      <c r="E16" s="621"/>
      <c r="F16" s="621"/>
      <c r="G16" s="621"/>
      <c r="H16" s="621"/>
      <c r="I16" s="621"/>
      <c r="J16" s="621"/>
      <c r="K16" s="622"/>
      <c r="L16" s="674" t="s">
        <v>213</v>
      </c>
      <c r="M16" s="675"/>
      <c r="N16" s="678"/>
      <c r="O16" s="678"/>
      <c r="P16" s="78" t="s">
        <v>214</v>
      </c>
      <c r="Q16" s="678"/>
      <c r="R16" s="678"/>
      <c r="S16" s="79" t="s">
        <v>215</v>
      </c>
      <c r="T16" s="80"/>
      <c r="U16" s="80"/>
      <c r="AD16" s="80"/>
      <c r="AE16" s="80"/>
      <c r="AI16" s="81" t="str">
        <f>L16&amp;N16&amp;P16&amp;Q16&amp;S16&amp;"１日"</f>
        <v>令和年月１日</v>
      </c>
      <c r="AJ16" s="82"/>
      <c r="AK16" s="82"/>
    </row>
    <row r="17" spans="2:36" ht="21.75" customHeight="1">
      <c r="B17" s="620" t="s">
        <v>216</v>
      </c>
      <c r="C17" s="621"/>
      <c r="D17" s="621"/>
      <c r="E17" s="621"/>
      <c r="F17" s="621"/>
      <c r="G17" s="621"/>
      <c r="H17" s="621"/>
      <c r="I17" s="621"/>
      <c r="J17" s="621"/>
      <c r="K17" s="621"/>
      <c r="L17" s="621"/>
      <c r="M17" s="621"/>
      <c r="N17" s="621"/>
      <c r="O17" s="622"/>
      <c r="P17" s="661"/>
      <c r="Q17" s="662"/>
      <c r="R17" s="662"/>
      <c r="S17" s="83" t="s">
        <v>217</v>
      </c>
      <c r="AI17" s="74" t="s">
        <v>218</v>
      </c>
      <c r="AJ17" s="84" t="s">
        <v>219</v>
      </c>
    </row>
    <row r="18" spans="2:36" ht="21.75" customHeight="1">
      <c r="B18" s="663" t="s">
        <v>220</v>
      </c>
      <c r="C18" s="663"/>
      <c r="D18" s="663"/>
      <c r="E18" s="663"/>
      <c r="F18" s="663"/>
      <c r="G18" s="663"/>
      <c r="H18" s="663"/>
      <c r="I18" s="663"/>
      <c r="J18" s="663"/>
      <c r="K18" s="663"/>
      <c r="L18" s="663"/>
      <c r="M18" s="663"/>
      <c r="N18" s="663"/>
      <c r="O18" s="663"/>
      <c r="P18" s="663"/>
      <c r="Q18" s="663"/>
      <c r="R18" s="663"/>
      <c r="S18" s="663"/>
      <c r="T18" s="663"/>
      <c r="U18" s="663"/>
      <c r="V18" s="663"/>
      <c r="W18" s="663"/>
      <c r="X18" s="663"/>
      <c r="Y18" s="663"/>
      <c r="Z18" s="664"/>
      <c r="AA18" s="665"/>
      <c r="AB18" s="665"/>
      <c r="AC18" s="85" t="s">
        <v>217</v>
      </c>
      <c r="AI18" s="86" t="e">
        <f>(Z18-P17)/Z18</f>
        <v>#DIV/0!</v>
      </c>
      <c r="AJ18" s="87" t="e">
        <f>AI18</f>
        <v>#DIV/0!</v>
      </c>
    </row>
    <row r="19" spans="2:36" ht="21.75" customHeight="1">
      <c r="B19" s="666" t="s">
        <v>221</v>
      </c>
      <c r="C19" s="667"/>
      <c r="D19" s="667"/>
      <c r="E19" s="667"/>
      <c r="F19" s="667"/>
      <c r="G19" s="667"/>
      <c r="H19" s="668">
        <f>IF(P17="","",IF(AND(H20="否",ROUND(AI18,4)&gt;=0.05),"可","否"))</f>
      </c>
      <c r="I19" s="669"/>
      <c r="J19" s="670"/>
      <c r="N19" s="88"/>
      <c r="O19" s="88"/>
      <c r="P19" s="88"/>
      <c r="Q19" s="88"/>
      <c r="R19" s="88"/>
      <c r="S19" s="88"/>
      <c r="T19" s="88"/>
      <c r="U19" s="88"/>
      <c r="V19" s="88"/>
      <c r="W19" s="88"/>
      <c r="X19" s="88"/>
      <c r="Y19" s="88"/>
      <c r="Z19" s="88"/>
      <c r="AA19" s="88"/>
      <c r="AB19" s="88"/>
      <c r="AC19" s="88"/>
      <c r="AD19" s="88"/>
      <c r="AE19" s="88"/>
      <c r="AF19" s="88"/>
      <c r="AI19" s="89" t="s">
        <v>222</v>
      </c>
      <c r="AJ19" s="90" t="s">
        <v>223</v>
      </c>
    </row>
    <row r="20" spans="2:37" ht="21.75" customHeight="1">
      <c r="B20" s="620" t="s">
        <v>224</v>
      </c>
      <c r="C20" s="621"/>
      <c r="D20" s="621"/>
      <c r="E20" s="621"/>
      <c r="F20" s="621"/>
      <c r="G20" s="621"/>
      <c r="H20" s="658">
        <f>IF(N16="","",IF(AND(AI20="可",AJ20="可"),"可","否"))</f>
      </c>
      <c r="I20" s="659"/>
      <c r="J20" s="660"/>
      <c r="N20" s="88"/>
      <c r="O20" s="88"/>
      <c r="P20" s="88"/>
      <c r="Q20" s="88"/>
      <c r="R20" s="88"/>
      <c r="S20" s="88"/>
      <c r="T20" s="88"/>
      <c r="U20" s="88"/>
      <c r="V20" s="88"/>
      <c r="W20" s="88"/>
      <c r="X20" s="88"/>
      <c r="Y20" s="88"/>
      <c r="Z20" s="88"/>
      <c r="AE20" s="88"/>
      <c r="AF20" s="88"/>
      <c r="AI20" s="89">
        <f>IF(P17="","",IF(OR(AND(AJ8=7,P17&lt;=750),AND(AJ8=8,P17&lt;=900),AND(AJ8=9,P17&lt;=750)),"可","否"))</f>
      </c>
      <c r="AJ20" s="91" t="str">
        <f>IF(AND(N16=3,OR(Q16=2,Q16=3)),"否","可")</f>
        <v>可</v>
      </c>
      <c r="AK20" s="80"/>
    </row>
    <row r="21" spans="2:32" ht="20.25" customHeight="1">
      <c r="B21" s="618" t="s">
        <v>426</v>
      </c>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row>
    <row r="22" spans="2:32" ht="20.25" customHeight="1">
      <c r="B22" s="618"/>
      <c r="C22" s="619"/>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row>
    <row r="23" spans="2:32" ht="20.25" customHeight="1">
      <c r="B23" s="618"/>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row>
    <row r="24" spans="2:32" ht="20.25" customHeight="1">
      <c r="B24" s="618"/>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row>
    <row r="25" spans="2:32" ht="20.25" customHeight="1">
      <c r="B25" s="618"/>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row>
    <row r="26" spans="2:32" ht="20.25" customHeight="1">
      <c r="B26" s="618"/>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c r="AB26" s="619"/>
      <c r="AC26" s="619"/>
      <c r="AD26" s="619"/>
      <c r="AE26" s="619"/>
      <c r="AF26" s="619"/>
    </row>
    <row r="27" spans="2:32" ht="20.25" customHeight="1">
      <c r="B27" s="618"/>
      <c r="C27" s="619"/>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row>
    <row r="28" spans="2:32" ht="20.25" customHeight="1">
      <c r="B28" s="619"/>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row>
    <row r="29" ht="18" customHeight="1"/>
    <row r="30" spans="2:11" ht="21.75" customHeight="1">
      <c r="B30" s="640" t="s">
        <v>225</v>
      </c>
      <c r="C30" s="641"/>
      <c r="D30" s="641"/>
      <c r="E30" s="641"/>
      <c r="F30" s="641"/>
      <c r="G30" s="641"/>
      <c r="H30" s="641"/>
      <c r="I30" s="642"/>
      <c r="K30" s="92" t="s">
        <v>226</v>
      </c>
    </row>
    <row r="31" ht="21.75" customHeight="1">
      <c r="B31" s="73" t="s">
        <v>227</v>
      </c>
    </row>
    <row r="32" spans="2:37" ht="21.75" customHeight="1">
      <c r="B32" s="635"/>
      <c r="C32" s="635"/>
      <c r="D32" s="635"/>
      <c r="E32" s="635"/>
      <c r="F32" s="635"/>
      <c r="G32" s="635"/>
      <c r="H32" s="635"/>
      <c r="I32" s="635"/>
      <c r="J32" s="635"/>
      <c r="K32" s="635"/>
      <c r="L32" s="635" t="s">
        <v>228</v>
      </c>
      <c r="M32" s="635"/>
      <c r="N32" s="635"/>
      <c r="O32" s="635"/>
      <c r="P32" s="635"/>
      <c r="Q32" s="636" t="s">
        <v>229</v>
      </c>
      <c r="R32" s="636"/>
      <c r="S32" s="636"/>
      <c r="T32" s="636"/>
      <c r="U32" s="635" t="s">
        <v>230</v>
      </c>
      <c r="V32" s="635"/>
      <c r="W32" s="635"/>
      <c r="X32" s="635"/>
      <c r="Y32" s="628"/>
      <c r="Z32" s="629"/>
      <c r="AA32" s="637" t="s">
        <v>231</v>
      </c>
      <c r="AB32" s="635"/>
      <c r="AC32" s="635"/>
      <c r="AD32" s="635"/>
      <c r="AH32" s="80"/>
      <c r="AI32" s="80"/>
      <c r="AJ32" s="80"/>
      <c r="AK32" s="80"/>
    </row>
    <row r="33" spans="2:37" ht="21.75" customHeight="1">
      <c r="B33" s="635"/>
      <c r="C33" s="635"/>
      <c r="D33" s="635"/>
      <c r="E33" s="635"/>
      <c r="F33" s="635"/>
      <c r="G33" s="635"/>
      <c r="H33" s="635"/>
      <c r="I33" s="635"/>
      <c r="J33" s="635"/>
      <c r="K33" s="635"/>
      <c r="L33" s="635"/>
      <c r="M33" s="635"/>
      <c r="N33" s="635"/>
      <c r="O33" s="635"/>
      <c r="P33" s="635"/>
      <c r="Q33" s="636"/>
      <c r="R33" s="636"/>
      <c r="S33" s="636"/>
      <c r="T33" s="636"/>
      <c r="U33" s="635"/>
      <c r="V33" s="635"/>
      <c r="W33" s="635"/>
      <c r="X33" s="635"/>
      <c r="Y33" s="628"/>
      <c r="Z33" s="629"/>
      <c r="AA33" s="635"/>
      <c r="AB33" s="635"/>
      <c r="AC33" s="635"/>
      <c r="AD33" s="635"/>
      <c r="AH33" s="80"/>
      <c r="AI33" s="80"/>
      <c r="AJ33" s="80"/>
      <c r="AK33" s="80"/>
    </row>
    <row r="34" spans="2:37" ht="21.75" customHeight="1">
      <c r="B34" s="620" t="s">
        <v>212</v>
      </c>
      <c r="C34" s="621"/>
      <c r="D34" s="621"/>
      <c r="E34" s="621"/>
      <c r="F34" s="621"/>
      <c r="G34" s="621"/>
      <c r="H34" s="621"/>
      <c r="I34" s="621"/>
      <c r="J34" s="621"/>
      <c r="K34" s="622"/>
      <c r="L34" s="623">
        <f>IF(N16="","",EOMONTH(AI16,0))</f>
      </c>
      <c r="M34" s="623"/>
      <c r="N34" s="623"/>
      <c r="O34" s="623"/>
      <c r="P34" s="623"/>
      <c r="Q34" s="638">
        <f>IF($P$17=0,"",$P$17)</f>
      </c>
      <c r="R34" s="639"/>
      <c r="S34" s="639"/>
      <c r="T34" s="639"/>
      <c r="U34" s="656">
        <f aca="true" t="shared" si="0" ref="U34:U39">IF(Q34="","",ROUND(($Z$18-Q34)/$Z$18,4))</f>
      </c>
      <c r="V34" s="657"/>
      <c r="W34" s="657"/>
      <c r="X34" s="657"/>
      <c r="Y34" s="628"/>
      <c r="Z34" s="629"/>
      <c r="AA34" s="632"/>
      <c r="AB34" s="633"/>
      <c r="AC34" s="633"/>
      <c r="AD34" s="634"/>
      <c r="AH34" s="80"/>
      <c r="AI34" s="80"/>
      <c r="AJ34" s="80"/>
      <c r="AK34" s="80"/>
    </row>
    <row r="35" spans="2:37" ht="21.75" customHeight="1">
      <c r="B35" s="620" t="s">
        <v>232</v>
      </c>
      <c r="C35" s="621"/>
      <c r="D35" s="621"/>
      <c r="E35" s="621"/>
      <c r="F35" s="621"/>
      <c r="G35" s="621"/>
      <c r="H35" s="621"/>
      <c r="I35" s="621"/>
      <c r="J35" s="621"/>
      <c r="K35" s="622"/>
      <c r="L35" s="623">
        <f aca="true" t="shared" si="1" ref="L35:L41">IF($N$16="","",EOMONTH(L34,1))</f>
      </c>
      <c r="M35" s="623"/>
      <c r="N35" s="623"/>
      <c r="O35" s="623"/>
      <c r="P35" s="623"/>
      <c r="Q35" s="626"/>
      <c r="R35" s="627"/>
      <c r="S35" s="627"/>
      <c r="T35" s="627"/>
      <c r="U35" s="656">
        <f t="shared" si="0"/>
      </c>
      <c r="V35" s="657"/>
      <c r="W35" s="657"/>
      <c r="X35" s="657"/>
      <c r="Y35" s="628"/>
      <c r="Z35" s="629"/>
      <c r="AA35" s="632"/>
      <c r="AB35" s="633"/>
      <c r="AC35" s="633"/>
      <c r="AD35" s="634"/>
      <c r="AH35" s="80"/>
      <c r="AI35" s="80"/>
      <c r="AJ35" s="80"/>
      <c r="AK35" s="80"/>
    </row>
    <row r="36" spans="2:37" ht="21.75" customHeight="1">
      <c r="B36" s="620" t="s">
        <v>233</v>
      </c>
      <c r="C36" s="621"/>
      <c r="D36" s="621"/>
      <c r="E36" s="621"/>
      <c r="F36" s="621"/>
      <c r="G36" s="621"/>
      <c r="H36" s="621"/>
      <c r="I36" s="621"/>
      <c r="J36" s="621"/>
      <c r="K36" s="622"/>
      <c r="L36" s="623">
        <f t="shared" si="1"/>
      </c>
      <c r="M36" s="623"/>
      <c r="N36" s="623"/>
      <c r="O36" s="623"/>
      <c r="P36" s="623"/>
      <c r="Q36" s="626"/>
      <c r="R36" s="627"/>
      <c r="S36" s="627"/>
      <c r="T36" s="627"/>
      <c r="U36" s="656">
        <f t="shared" si="0"/>
      </c>
      <c r="V36" s="657"/>
      <c r="W36" s="657"/>
      <c r="X36" s="657"/>
      <c r="Y36" s="628"/>
      <c r="Z36" s="629"/>
      <c r="AA36" s="625">
        <f aca="true" t="shared" si="2" ref="AA36:AA41">IF(U34="","",IF(AND($H$19="可",U34&gt;=0.05),"可","否"))</f>
      </c>
      <c r="AB36" s="625"/>
      <c r="AC36" s="625"/>
      <c r="AD36" s="625"/>
      <c r="AH36" s="80"/>
      <c r="AI36" s="80"/>
      <c r="AJ36" s="80"/>
      <c r="AK36" s="80"/>
    </row>
    <row r="37" spans="2:37" ht="21.75" customHeight="1">
      <c r="B37" s="620" t="s">
        <v>234</v>
      </c>
      <c r="C37" s="621"/>
      <c r="D37" s="621"/>
      <c r="E37" s="621"/>
      <c r="F37" s="621"/>
      <c r="G37" s="621"/>
      <c r="H37" s="621"/>
      <c r="I37" s="621"/>
      <c r="J37" s="621"/>
      <c r="K37" s="622"/>
      <c r="L37" s="623">
        <f t="shared" si="1"/>
      </c>
      <c r="M37" s="623"/>
      <c r="N37" s="623"/>
      <c r="O37" s="623"/>
      <c r="P37" s="623"/>
      <c r="Q37" s="626"/>
      <c r="R37" s="627"/>
      <c r="S37" s="627"/>
      <c r="T37" s="627"/>
      <c r="U37" s="656">
        <f t="shared" si="0"/>
      </c>
      <c r="V37" s="657"/>
      <c r="W37" s="657"/>
      <c r="X37" s="657"/>
      <c r="Y37" s="628"/>
      <c r="Z37" s="629"/>
      <c r="AA37" s="625">
        <f t="shared" si="2"/>
      </c>
      <c r="AB37" s="625"/>
      <c r="AC37" s="625"/>
      <c r="AD37" s="625"/>
      <c r="AH37" s="80"/>
      <c r="AI37" s="80"/>
      <c r="AJ37" s="80"/>
      <c r="AK37" s="80"/>
    </row>
    <row r="38" spans="2:37" ht="21.75" customHeight="1">
      <c r="B38" s="620" t="s">
        <v>235</v>
      </c>
      <c r="C38" s="621"/>
      <c r="D38" s="621"/>
      <c r="E38" s="621"/>
      <c r="F38" s="621"/>
      <c r="G38" s="621"/>
      <c r="H38" s="621"/>
      <c r="I38" s="621"/>
      <c r="J38" s="621"/>
      <c r="K38" s="622"/>
      <c r="L38" s="623">
        <f t="shared" si="1"/>
      </c>
      <c r="M38" s="623"/>
      <c r="N38" s="623"/>
      <c r="O38" s="623"/>
      <c r="P38" s="623"/>
      <c r="Q38" s="626"/>
      <c r="R38" s="627"/>
      <c r="S38" s="627"/>
      <c r="T38" s="627"/>
      <c r="U38" s="656">
        <f t="shared" si="0"/>
      </c>
      <c r="V38" s="657"/>
      <c r="W38" s="657"/>
      <c r="X38" s="657"/>
      <c r="Y38" s="630" t="s">
        <v>236</v>
      </c>
      <c r="Z38" s="629"/>
      <c r="AA38" s="625">
        <f t="shared" si="2"/>
      </c>
      <c r="AB38" s="625"/>
      <c r="AC38" s="625"/>
      <c r="AD38" s="625"/>
      <c r="AH38" s="80"/>
      <c r="AI38" s="80"/>
      <c r="AJ38" s="80"/>
      <c r="AK38" s="80"/>
    </row>
    <row r="39" spans="2:37" ht="21.75" customHeight="1">
      <c r="B39" s="620" t="s">
        <v>237</v>
      </c>
      <c r="C39" s="621"/>
      <c r="D39" s="621"/>
      <c r="E39" s="621"/>
      <c r="F39" s="621"/>
      <c r="G39" s="621"/>
      <c r="H39" s="621"/>
      <c r="I39" s="621"/>
      <c r="J39" s="621"/>
      <c r="K39" s="622"/>
      <c r="L39" s="623">
        <f t="shared" si="1"/>
      </c>
      <c r="M39" s="623"/>
      <c r="N39" s="623"/>
      <c r="O39" s="623"/>
      <c r="P39" s="623"/>
      <c r="Q39" s="626"/>
      <c r="R39" s="627"/>
      <c r="S39" s="627"/>
      <c r="T39" s="627"/>
      <c r="U39" s="656">
        <f t="shared" si="0"/>
      </c>
      <c r="V39" s="657"/>
      <c r="W39" s="657"/>
      <c r="X39" s="657"/>
      <c r="Y39" s="628"/>
      <c r="Z39" s="629"/>
      <c r="AA39" s="655">
        <f t="shared" si="2"/>
      </c>
      <c r="AB39" s="655"/>
      <c r="AC39" s="655"/>
      <c r="AD39" s="655"/>
      <c r="AH39" s="80"/>
      <c r="AI39" s="80"/>
      <c r="AJ39" s="80"/>
      <c r="AK39" s="80"/>
    </row>
    <row r="40" spans="2:37" ht="21.75" customHeight="1">
      <c r="B40" s="620"/>
      <c r="C40" s="621"/>
      <c r="D40" s="621"/>
      <c r="E40" s="621"/>
      <c r="F40" s="621"/>
      <c r="G40" s="621"/>
      <c r="H40" s="621"/>
      <c r="I40" s="621"/>
      <c r="J40" s="621"/>
      <c r="K40" s="622"/>
      <c r="L40" s="623">
        <f t="shared" si="1"/>
      </c>
      <c r="M40" s="623"/>
      <c r="N40" s="623"/>
      <c r="O40" s="623"/>
      <c r="P40" s="623"/>
      <c r="Q40" s="632"/>
      <c r="R40" s="633"/>
      <c r="S40" s="633"/>
      <c r="T40" s="634"/>
      <c r="U40" s="632"/>
      <c r="V40" s="633"/>
      <c r="W40" s="633"/>
      <c r="X40" s="634"/>
      <c r="Y40" s="628"/>
      <c r="Z40" s="629"/>
      <c r="AA40" s="625">
        <f t="shared" si="2"/>
      </c>
      <c r="AB40" s="625"/>
      <c r="AC40" s="625"/>
      <c r="AD40" s="625"/>
      <c r="AH40" s="80"/>
      <c r="AI40" s="80"/>
      <c r="AJ40" s="80"/>
      <c r="AK40" s="80"/>
    </row>
    <row r="41" spans="2:37" ht="21.75" customHeight="1">
      <c r="B41" s="620" t="s">
        <v>238</v>
      </c>
      <c r="C41" s="621"/>
      <c r="D41" s="621"/>
      <c r="E41" s="621"/>
      <c r="F41" s="621"/>
      <c r="G41" s="621"/>
      <c r="H41" s="621"/>
      <c r="I41" s="621"/>
      <c r="J41" s="621"/>
      <c r="K41" s="622"/>
      <c r="L41" s="623">
        <f t="shared" si="1"/>
      </c>
      <c r="M41" s="623"/>
      <c r="N41" s="623"/>
      <c r="O41" s="623"/>
      <c r="P41" s="623"/>
      <c r="Q41" s="652"/>
      <c r="R41" s="652"/>
      <c r="S41" s="652"/>
      <c r="T41" s="652"/>
      <c r="U41" s="652"/>
      <c r="V41" s="652"/>
      <c r="W41" s="652"/>
      <c r="X41" s="652"/>
      <c r="Y41" s="628"/>
      <c r="Z41" s="629"/>
      <c r="AA41" s="625">
        <f t="shared" si="2"/>
      </c>
      <c r="AB41" s="625"/>
      <c r="AC41" s="625"/>
      <c r="AD41" s="625"/>
      <c r="AH41" s="80"/>
      <c r="AI41" s="80"/>
      <c r="AJ41" s="80"/>
      <c r="AK41" s="80"/>
    </row>
    <row r="42" spans="2:32" ht="19.5" customHeight="1">
      <c r="B42" s="653" t="s">
        <v>427</v>
      </c>
      <c r="C42" s="654"/>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row>
    <row r="43" spans="2:32" ht="19.5" customHeight="1">
      <c r="B43" s="653"/>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row>
    <row r="44" spans="2:32" ht="19.5" customHeight="1">
      <c r="B44" s="654"/>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row>
    <row r="45" ht="20.25" customHeight="1"/>
    <row r="46" spans="2:25" ht="21.75" customHeight="1">
      <c r="B46" s="640" t="s">
        <v>239</v>
      </c>
      <c r="C46" s="641"/>
      <c r="D46" s="641"/>
      <c r="E46" s="641"/>
      <c r="F46" s="641"/>
      <c r="G46" s="641"/>
      <c r="H46" s="641"/>
      <c r="I46" s="641"/>
      <c r="J46" s="641"/>
      <c r="K46" s="641"/>
      <c r="L46" s="641"/>
      <c r="M46" s="641"/>
      <c r="N46" s="641"/>
      <c r="O46" s="641"/>
      <c r="P46" s="641"/>
      <c r="Q46" s="641"/>
      <c r="R46" s="641"/>
      <c r="S46" s="641"/>
      <c r="T46" s="641"/>
      <c r="U46" s="641"/>
      <c r="V46" s="641"/>
      <c r="W46" s="642"/>
      <c r="Y46" s="92" t="s">
        <v>240</v>
      </c>
    </row>
    <row r="47" ht="21.75" customHeight="1">
      <c r="B47" s="73" t="s">
        <v>241</v>
      </c>
    </row>
    <row r="48" spans="2:32" ht="21.75" customHeight="1">
      <c r="B48" s="643" t="s">
        <v>242</v>
      </c>
      <c r="C48" s="643"/>
      <c r="D48" s="643"/>
      <c r="E48" s="643"/>
      <c r="F48" s="643"/>
      <c r="G48" s="643"/>
      <c r="H48" s="643"/>
      <c r="I48" s="643"/>
      <c r="J48" s="643"/>
      <c r="K48" s="645" t="s">
        <v>243</v>
      </c>
      <c r="L48" s="646"/>
      <c r="M48" s="646"/>
      <c r="N48" s="646"/>
      <c r="O48" s="646"/>
      <c r="P48" s="646"/>
      <c r="Q48" s="646"/>
      <c r="R48" s="646"/>
      <c r="S48" s="646"/>
      <c r="T48" s="646"/>
      <c r="U48" s="646"/>
      <c r="V48" s="646"/>
      <c r="W48" s="646"/>
      <c r="X48" s="646"/>
      <c r="Y48" s="646"/>
      <c r="Z48" s="646"/>
      <c r="AA48" s="646"/>
      <c r="AB48" s="646"/>
      <c r="AC48" s="646"/>
      <c r="AD48" s="646"/>
      <c r="AE48" s="646"/>
      <c r="AF48" s="647"/>
    </row>
    <row r="49" spans="2:32" ht="21.75" customHeight="1">
      <c r="B49" s="644"/>
      <c r="C49" s="644"/>
      <c r="D49" s="644"/>
      <c r="E49" s="644"/>
      <c r="F49" s="644"/>
      <c r="G49" s="644"/>
      <c r="H49" s="644"/>
      <c r="I49" s="644"/>
      <c r="J49" s="644"/>
      <c r="K49" s="648"/>
      <c r="L49" s="649"/>
      <c r="M49" s="649"/>
      <c r="N49" s="649"/>
      <c r="O49" s="649"/>
      <c r="P49" s="649"/>
      <c r="Q49" s="649"/>
      <c r="R49" s="649"/>
      <c r="S49" s="649"/>
      <c r="T49" s="649"/>
      <c r="U49" s="649"/>
      <c r="V49" s="649"/>
      <c r="W49" s="649"/>
      <c r="X49" s="649"/>
      <c r="Y49" s="649"/>
      <c r="Z49" s="649"/>
      <c r="AA49" s="649"/>
      <c r="AB49" s="649"/>
      <c r="AC49" s="649"/>
      <c r="AD49" s="649"/>
      <c r="AE49" s="649"/>
      <c r="AF49" s="650"/>
    </row>
    <row r="50" spans="2:32" ht="36" customHeight="1">
      <c r="B50" s="651" t="s">
        <v>431</v>
      </c>
      <c r="C50" s="651"/>
      <c r="D50" s="651"/>
      <c r="E50" s="651"/>
      <c r="F50" s="651"/>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row>
    <row r="51" ht="21.75" customHeight="1"/>
    <row r="52" spans="2:11" ht="21.75" customHeight="1">
      <c r="B52" s="640" t="s">
        <v>244</v>
      </c>
      <c r="C52" s="641"/>
      <c r="D52" s="641"/>
      <c r="E52" s="641"/>
      <c r="F52" s="641"/>
      <c r="G52" s="641"/>
      <c r="H52" s="641"/>
      <c r="I52" s="642"/>
      <c r="K52" s="92" t="s">
        <v>245</v>
      </c>
    </row>
    <row r="53" ht="21.75" customHeight="1">
      <c r="B53" s="73" t="s">
        <v>246</v>
      </c>
    </row>
    <row r="54" spans="2:26" ht="21.75" customHeight="1">
      <c r="B54" s="635"/>
      <c r="C54" s="635"/>
      <c r="D54" s="635"/>
      <c r="E54" s="635"/>
      <c r="F54" s="635"/>
      <c r="G54" s="635"/>
      <c r="H54" s="635"/>
      <c r="I54" s="635"/>
      <c r="J54" s="635"/>
      <c r="K54" s="635"/>
      <c r="L54" s="635" t="s">
        <v>228</v>
      </c>
      <c r="M54" s="635"/>
      <c r="N54" s="635"/>
      <c r="O54" s="635"/>
      <c r="P54" s="635"/>
      <c r="Q54" s="636" t="s">
        <v>229</v>
      </c>
      <c r="R54" s="636"/>
      <c r="S54" s="636"/>
      <c r="T54" s="636"/>
      <c r="U54" s="628"/>
      <c r="V54" s="629"/>
      <c r="W54" s="637" t="s">
        <v>247</v>
      </c>
      <c r="X54" s="635"/>
      <c r="Y54" s="635"/>
      <c r="Z54" s="635"/>
    </row>
    <row r="55" spans="2:26" ht="21.75" customHeight="1">
      <c r="B55" s="635"/>
      <c r="C55" s="635"/>
      <c r="D55" s="635"/>
      <c r="E55" s="635"/>
      <c r="F55" s="635"/>
      <c r="G55" s="635"/>
      <c r="H55" s="635"/>
      <c r="I55" s="635"/>
      <c r="J55" s="635"/>
      <c r="K55" s="635"/>
      <c r="L55" s="635"/>
      <c r="M55" s="635"/>
      <c r="N55" s="635"/>
      <c r="O55" s="635"/>
      <c r="P55" s="635"/>
      <c r="Q55" s="636"/>
      <c r="R55" s="636"/>
      <c r="S55" s="636"/>
      <c r="T55" s="636"/>
      <c r="U55" s="628"/>
      <c r="V55" s="629"/>
      <c r="W55" s="635"/>
      <c r="X55" s="635"/>
      <c r="Y55" s="635"/>
      <c r="Z55" s="635"/>
    </row>
    <row r="56" spans="2:26" ht="21.75" customHeight="1">
      <c r="B56" s="620" t="s">
        <v>212</v>
      </c>
      <c r="C56" s="621"/>
      <c r="D56" s="621"/>
      <c r="E56" s="621"/>
      <c r="F56" s="621"/>
      <c r="G56" s="621"/>
      <c r="H56" s="621"/>
      <c r="I56" s="621"/>
      <c r="J56" s="621"/>
      <c r="K56" s="622"/>
      <c r="L56" s="623">
        <f>IF(N16="","",EOMONTH(AI16,0))</f>
      </c>
      <c r="M56" s="623"/>
      <c r="N56" s="623"/>
      <c r="O56" s="623"/>
      <c r="P56" s="623"/>
      <c r="Q56" s="638">
        <f>IF($P$17=0,"",$P$17)</f>
      </c>
      <c r="R56" s="639"/>
      <c r="S56" s="639"/>
      <c r="T56" s="639"/>
      <c r="U56" s="628"/>
      <c r="V56" s="629"/>
      <c r="W56" s="632"/>
      <c r="X56" s="633"/>
      <c r="Y56" s="633"/>
      <c r="Z56" s="634"/>
    </row>
    <row r="57" spans="2:26" ht="21.75" customHeight="1">
      <c r="B57" s="620" t="s">
        <v>248</v>
      </c>
      <c r="C57" s="621"/>
      <c r="D57" s="621"/>
      <c r="E57" s="621"/>
      <c r="F57" s="621"/>
      <c r="G57" s="621"/>
      <c r="H57" s="621"/>
      <c r="I57" s="621"/>
      <c r="J57" s="621"/>
      <c r="K57" s="622"/>
      <c r="L57" s="623">
        <f aca="true" t="shared" si="3" ref="L57:L74">IF($N$16="","",EOMONTH(L56,1))</f>
      </c>
      <c r="M57" s="623"/>
      <c r="N57" s="623"/>
      <c r="O57" s="623"/>
      <c r="P57" s="623"/>
      <c r="Q57" s="626"/>
      <c r="R57" s="627"/>
      <c r="S57" s="627"/>
      <c r="T57" s="627"/>
      <c r="U57" s="628"/>
      <c r="V57" s="629"/>
      <c r="W57" s="632"/>
      <c r="X57" s="633"/>
      <c r="Y57" s="633"/>
      <c r="Z57" s="634"/>
    </row>
    <row r="58" spans="2:26" ht="21.75" customHeight="1">
      <c r="B58" s="620" t="s">
        <v>249</v>
      </c>
      <c r="C58" s="621"/>
      <c r="D58" s="621"/>
      <c r="E58" s="621"/>
      <c r="F58" s="621"/>
      <c r="G58" s="621"/>
      <c r="H58" s="621"/>
      <c r="I58" s="621"/>
      <c r="J58" s="621"/>
      <c r="K58" s="622"/>
      <c r="L58" s="623">
        <f t="shared" si="3"/>
      </c>
      <c r="M58" s="623"/>
      <c r="N58" s="623"/>
      <c r="O58" s="623"/>
      <c r="P58" s="623"/>
      <c r="Q58" s="626"/>
      <c r="R58" s="627"/>
      <c r="S58" s="627"/>
      <c r="T58" s="627"/>
      <c r="U58" s="628"/>
      <c r="V58" s="629"/>
      <c r="W58" s="625">
        <f>IF(Q56="","",IF(OR(AND($AJ$8=7,Q56&lt;=750,$H$20="可"),AND($AJ$8=8,Q56&lt;=900,$H$20="可"),AND($AJ$8=9,Q56&lt;=750,$H$20="可")),"可","否"))</f>
      </c>
      <c r="X58" s="625"/>
      <c r="Y58" s="625"/>
      <c r="Z58" s="625"/>
    </row>
    <row r="59" spans="2:26" ht="21.75" customHeight="1">
      <c r="B59" s="620"/>
      <c r="C59" s="621"/>
      <c r="D59" s="621"/>
      <c r="E59" s="621"/>
      <c r="F59" s="621"/>
      <c r="G59" s="621"/>
      <c r="H59" s="621"/>
      <c r="I59" s="621"/>
      <c r="J59" s="621"/>
      <c r="K59" s="622"/>
      <c r="L59" s="623">
        <f t="shared" si="3"/>
      </c>
      <c r="M59" s="623"/>
      <c r="N59" s="623"/>
      <c r="O59" s="623"/>
      <c r="P59" s="623"/>
      <c r="Q59" s="626"/>
      <c r="R59" s="627"/>
      <c r="S59" s="627"/>
      <c r="T59" s="627"/>
      <c r="U59" s="628"/>
      <c r="V59" s="629"/>
      <c r="W59" s="625">
        <f aca="true" t="shared" si="4" ref="W59:W74">IF(Q57="","",IF(OR(AND($AJ$8=7,Q57&lt;=750,$H$20="可"),AND($AJ$8=8,Q57&lt;=900,$H$20="可"),AND($AJ$8=9,Q57&lt;=750,$H$20="可")),"可","否"))</f>
      </c>
      <c r="X59" s="625"/>
      <c r="Y59" s="625"/>
      <c r="Z59" s="625"/>
    </row>
    <row r="60" spans="2:26" ht="21.75" customHeight="1">
      <c r="B60" s="620"/>
      <c r="C60" s="621"/>
      <c r="D60" s="621"/>
      <c r="E60" s="621"/>
      <c r="F60" s="621"/>
      <c r="G60" s="621"/>
      <c r="H60" s="621"/>
      <c r="I60" s="621"/>
      <c r="J60" s="621"/>
      <c r="K60" s="622"/>
      <c r="L60" s="623">
        <f t="shared" si="3"/>
      </c>
      <c r="M60" s="623"/>
      <c r="N60" s="623"/>
      <c r="O60" s="623"/>
      <c r="P60" s="623"/>
      <c r="Q60" s="626"/>
      <c r="R60" s="627"/>
      <c r="S60" s="627"/>
      <c r="T60" s="627"/>
      <c r="U60" s="628"/>
      <c r="V60" s="629"/>
      <c r="W60" s="625">
        <f t="shared" si="4"/>
      </c>
      <c r="X60" s="625"/>
      <c r="Y60" s="625"/>
      <c r="Z60" s="625"/>
    </row>
    <row r="61" spans="2:26" ht="21.75" customHeight="1">
      <c r="B61" s="620"/>
      <c r="C61" s="621"/>
      <c r="D61" s="621"/>
      <c r="E61" s="621"/>
      <c r="F61" s="621"/>
      <c r="G61" s="621"/>
      <c r="H61" s="621"/>
      <c r="I61" s="621"/>
      <c r="J61" s="621"/>
      <c r="K61" s="622"/>
      <c r="L61" s="623">
        <f t="shared" si="3"/>
      </c>
      <c r="M61" s="623"/>
      <c r="N61" s="623"/>
      <c r="O61" s="623"/>
      <c r="P61" s="623"/>
      <c r="Q61" s="626"/>
      <c r="R61" s="627"/>
      <c r="S61" s="627"/>
      <c r="T61" s="627"/>
      <c r="U61" s="628"/>
      <c r="V61" s="629"/>
      <c r="W61" s="625">
        <f t="shared" si="4"/>
      </c>
      <c r="X61" s="625"/>
      <c r="Y61" s="625"/>
      <c r="Z61" s="625"/>
    </row>
    <row r="62" spans="2:26" ht="21.75" customHeight="1">
      <c r="B62" s="620"/>
      <c r="C62" s="621"/>
      <c r="D62" s="621"/>
      <c r="E62" s="621"/>
      <c r="F62" s="621"/>
      <c r="G62" s="621"/>
      <c r="H62" s="621"/>
      <c r="I62" s="621"/>
      <c r="J62" s="621"/>
      <c r="K62" s="622"/>
      <c r="L62" s="623">
        <f t="shared" si="3"/>
      </c>
      <c r="M62" s="623"/>
      <c r="N62" s="623"/>
      <c r="O62" s="623"/>
      <c r="P62" s="623"/>
      <c r="Q62" s="626"/>
      <c r="R62" s="627"/>
      <c r="S62" s="627"/>
      <c r="T62" s="627"/>
      <c r="U62" s="628"/>
      <c r="V62" s="629"/>
      <c r="W62" s="625">
        <f t="shared" si="4"/>
      </c>
      <c r="X62" s="625"/>
      <c r="Y62" s="625"/>
      <c r="Z62" s="625"/>
    </row>
    <row r="63" spans="2:26" ht="21.75" customHeight="1">
      <c r="B63" s="620"/>
      <c r="C63" s="621"/>
      <c r="D63" s="621"/>
      <c r="E63" s="621"/>
      <c r="F63" s="621"/>
      <c r="G63" s="621"/>
      <c r="H63" s="621"/>
      <c r="I63" s="621"/>
      <c r="J63" s="621"/>
      <c r="K63" s="622"/>
      <c r="L63" s="623">
        <f t="shared" si="3"/>
      </c>
      <c r="M63" s="623"/>
      <c r="N63" s="623"/>
      <c r="O63" s="623"/>
      <c r="P63" s="623"/>
      <c r="Q63" s="626"/>
      <c r="R63" s="627"/>
      <c r="S63" s="627"/>
      <c r="T63" s="627"/>
      <c r="U63" s="630" t="s">
        <v>236</v>
      </c>
      <c r="V63" s="631"/>
      <c r="W63" s="625">
        <f t="shared" si="4"/>
      </c>
      <c r="X63" s="625"/>
      <c r="Y63" s="625"/>
      <c r="Z63" s="625"/>
    </row>
    <row r="64" spans="2:26" ht="21.75" customHeight="1">
      <c r="B64" s="620"/>
      <c r="C64" s="621"/>
      <c r="D64" s="621"/>
      <c r="E64" s="621"/>
      <c r="F64" s="621"/>
      <c r="G64" s="621"/>
      <c r="H64" s="621"/>
      <c r="I64" s="621"/>
      <c r="J64" s="621"/>
      <c r="K64" s="622"/>
      <c r="L64" s="623">
        <f t="shared" si="3"/>
      </c>
      <c r="M64" s="623"/>
      <c r="N64" s="623"/>
      <c r="O64" s="623"/>
      <c r="P64" s="623"/>
      <c r="Q64" s="626"/>
      <c r="R64" s="627"/>
      <c r="S64" s="627"/>
      <c r="T64" s="627"/>
      <c r="U64" s="630"/>
      <c r="V64" s="631"/>
      <c r="W64" s="625">
        <f t="shared" si="4"/>
      </c>
      <c r="X64" s="625"/>
      <c r="Y64" s="625"/>
      <c r="Z64" s="625"/>
    </row>
    <row r="65" spans="2:26" ht="21.75" customHeight="1">
      <c r="B65" s="620"/>
      <c r="C65" s="621"/>
      <c r="D65" s="621"/>
      <c r="E65" s="621"/>
      <c r="F65" s="621"/>
      <c r="G65" s="621"/>
      <c r="H65" s="621"/>
      <c r="I65" s="621"/>
      <c r="J65" s="621"/>
      <c r="K65" s="622"/>
      <c r="L65" s="623">
        <f t="shared" si="3"/>
      </c>
      <c r="M65" s="623"/>
      <c r="N65" s="623"/>
      <c r="O65" s="623"/>
      <c r="P65" s="623"/>
      <c r="Q65" s="626"/>
      <c r="R65" s="627"/>
      <c r="S65" s="627"/>
      <c r="T65" s="627"/>
      <c r="U65" s="630"/>
      <c r="V65" s="631"/>
      <c r="W65" s="625">
        <f t="shared" si="4"/>
      </c>
      <c r="X65" s="625"/>
      <c r="Y65" s="625"/>
      <c r="Z65" s="625"/>
    </row>
    <row r="66" spans="2:26" ht="21.75" customHeight="1">
      <c r="B66" s="620"/>
      <c r="C66" s="621"/>
      <c r="D66" s="621"/>
      <c r="E66" s="621"/>
      <c r="F66" s="621"/>
      <c r="G66" s="621"/>
      <c r="H66" s="621"/>
      <c r="I66" s="621"/>
      <c r="J66" s="621"/>
      <c r="K66" s="622"/>
      <c r="L66" s="623">
        <f t="shared" si="3"/>
      </c>
      <c r="M66" s="623"/>
      <c r="N66" s="623"/>
      <c r="O66" s="623"/>
      <c r="P66" s="623"/>
      <c r="Q66" s="626"/>
      <c r="R66" s="627"/>
      <c r="S66" s="627"/>
      <c r="T66" s="627"/>
      <c r="U66" s="630"/>
      <c r="V66" s="631"/>
      <c r="W66" s="625">
        <f t="shared" si="4"/>
      </c>
      <c r="X66" s="625"/>
      <c r="Y66" s="625"/>
      <c r="Z66" s="625"/>
    </row>
    <row r="67" spans="2:26" ht="21.75" customHeight="1">
      <c r="B67" s="620"/>
      <c r="C67" s="621"/>
      <c r="D67" s="621"/>
      <c r="E67" s="621"/>
      <c r="F67" s="621"/>
      <c r="G67" s="621"/>
      <c r="H67" s="621"/>
      <c r="I67" s="621"/>
      <c r="J67" s="621"/>
      <c r="K67" s="622"/>
      <c r="L67" s="623">
        <f t="shared" si="3"/>
      </c>
      <c r="M67" s="623"/>
      <c r="N67" s="623"/>
      <c r="O67" s="623"/>
      <c r="P67" s="623"/>
      <c r="Q67" s="626"/>
      <c r="R67" s="627"/>
      <c r="S67" s="627"/>
      <c r="T67" s="627"/>
      <c r="U67" s="628"/>
      <c r="V67" s="629"/>
      <c r="W67" s="625">
        <f t="shared" si="4"/>
      </c>
      <c r="X67" s="625"/>
      <c r="Y67" s="625"/>
      <c r="Z67" s="625"/>
    </row>
    <row r="68" spans="2:26" ht="21.75" customHeight="1">
      <c r="B68" s="620"/>
      <c r="C68" s="621"/>
      <c r="D68" s="621"/>
      <c r="E68" s="621"/>
      <c r="F68" s="621"/>
      <c r="G68" s="621"/>
      <c r="H68" s="621"/>
      <c r="I68" s="621"/>
      <c r="J68" s="621"/>
      <c r="K68" s="622"/>
      <c r="L68" s="623">
        <f t="shared" si="3"/>
      </c>
      <c r="M68" s="623"/>
      <c r="N68" s="623"/>
      <c r="O68" s="623"/>
      <c r="P68" s="623"/>
      <c r="Q68" s="626"/>
      <c r="R68" s="627"/>
      <c r="S68" s="627"/>
      <c r="T68" s="627"/>
      <c r="U68" s="628"/>
      <c r="V68" s="629"/>
      <c r="W68" s="625">
        <f t="shared" si="4"/>
      </c>
      <c r="X68" s="625"/>
      <c r="Y68" s="625"/>
      <c r="Z68" s="625"/>
    </row>
    <row r="69" spans="2:26" ht="21.75" customHeight="1">
      <c r="B69" s="620"/>
      <c r="C69" s="621"/>
      <c r="D69" s="621"/>
      <c r="E69" s="621"/>
      <c r="F69" s="621"/>
      <c r="G69" s="621"/>
      <c r="H69" s="621"/>
      <c r="I69" s="621"/>
      <c r="J69" s="621"/>
      <c r="K69" s="622"/>
      <c r="L69" s="623">
        <f t="shared" si="3"/>
      </c>
      <c r="M69" s="623"/>
      <c r="N69" s="623"/>
      <c r="O69" s="623"/>
      <c r="P69" s="623"/>
      <c r="Q69" s="626"/>
      <c r="R69" s="627"/>
      <c r="S69" s="627"/>
      <c r="T69" s="627"/>
      <c r="U69" s="628"/>
      <c r="V69" s="629"/>
      <c r="W69" s="625">
        <f t="shared" si="4"/>
      </c>
      <c r="X69" s="625"/>
      <c r="Y69" s="625"/>
      <c r="Z69" s="625"/>
    </row>
    <row r="70" spans="2:26" ht="21.75" customHeight="1">
      <c r="B70" s="620"/>
      <c r="C70" s="621"/>
      <c r="D70" s="621"/>
      <c r="E70" s="621"/>
      <c r="F70" s="621"/>
      <c r="G70" s="621"/>
      <c r="H70" s="621"/>
      <c r="I70" s="621"/>
      <c r="J70" s="621"/>
      <c r="K70" s="622"/>
      <c r="L70" s="623">
        <f t="shared" si="3"/>
      </c>
      <c r="M70" s="623"/>
      <c r="N70" s="623"/>
      <c r="O70" s="623"/>
      <c r="P70" s="623"/>
      <c r="Q70" s="624"/>
      <c r="R70" s="624"/>
      <c r="S70" s="624"/>
      <c r="T70" s="624"/>
      <c r="W70" s="625">
        <f t="shared" si="4"/>
      </c>
      <c r="X70" s="625"/>
      <c r="Y70" s="625"/>
      <c r="Z70" s="625"/>
    </row>
    <row r="71" spans="2:26" ht="21.75" customHeight="1">
      <c r="B71" s="620"/>
      <c r="C71" s="621"/>
      <c r="D71" s="621"/>
      <c r="E71" s="621"/>
      <c r="F71" s="621"/>
      <c r="G71" s="621"/>
      <c r="H71" s="621"/>
      <c r="I71" s="621"/>
      <c r="J71" s="621"/>
      <c r="K71" s="622"/>
      <c r="L71" s="623">
        <f t="shared" si="3"/>
      </c>
      <c r="M71" s="623"/>
      <c r="N71" s="623"/>
      <c r="O71" s="623"/>
      <c r="P71" s="623"/>
      <c r="Q71" s="624"/>
      <c r="R71" s="624"/>
      <c r="S71" s="624"/>
      <c r="T71" s="624"/>
      <c r="W71" s="625">
        <f t="shared" si="4"/>
      </c>
      <c r="X71" s="625"/>
      <c r="Y71" s="625"/>
      <c r="Z71" s="625"/>
    </row>
    <row r="72" spans="2:26" ht="21.75" customHeight="1">
      <c r="B72" s="620"/>
      <c r="C72" s="621"/>
      <c r="D72" s="621"/>
      <c r="E72" s="621"/>
      <c r="F72" s="621"/>
      <c r="G72" s="621"/>
      <c r="H72" s="621"/>
      <c r="I72" s="621"/>
      <c r="J72" s="621"/>
      <c r="K72" s="622"/>
      <c r="L72" s="623">
        <f t="shared" si="3"/>
      </c>
      <c r="M72" s="623"/>
      <c r="N72" s="623"/>
      <c r="O72" s="623"/>
      <c r="P72" s="623"/>
      <c r="Q72" s="624"/>
      <c r="R72" s="624"/>
      <c r="S72" s="624"/>
      <c r="T72" s="624"/>
      <c r="W72" s="625">
        <f t="shared" si="4"/>
      </c>
      <c r="X72" s="625"/>
      <c r="Y72" s="625"/>
      <c r="Z72" s="625"/>
    </row>
    <row r="73" spans="2:26" ht="21.75" customHeight="1">
      <c r="B73" s="620"/>
      <c r="C73" s="621"/>
      <c r="D73" s="621"/>
      <c r="E73" s="621"/>
      <c r="F73" s="621"/>
      <c r="G73" s="621"/>
      <c r="H73" s="621"/>
      <c r="I73" s="621"/>
      <c r="J73" s="621"/>
      <c r="K73" s="622"/>
      <c r="L73" s="623">
        <f t="shared" si="3"/>
      </c>
      <c r="M73" s="623"/>
      <c r="N73" s="623"/>
      <c r="O73" s="623"/>
      <c r="P73" s="623"/>
      <c r="Q73" s="624"/>
      <c r="R73" s="624"/>
      <c r="S73" s="624"/>
      <c r="T73" s="624"/>
      <c r="W73" s="625">
        <f t="shared" si="4"/>
      </c>
      <c r="X73" s="625"/>
      <c r="Y73" s="625"/>
      <c r="Z73" s="625"/>
    </row>
    <row r="74" spans="2:26" ht="21.75" customHeight="1">
      <c r="B74" s="620"/>
      <c r="C74" s="621"/>
      <c r="D74" s="621"/>
      <c r="E74" s="621"/>
      <c r="F74" s="621"/>
      <c r="G74" s="621"/>
      <c r="H74" s="621"/>
      <c r="I74" s="621"/>
      <c r="J74" s="621"/>
      <c r="K74" s="622"/>
      <c r="L74" s="623">
        <f t="shared" si="3"/>
      </c>
      <c r="M74" s="623"/>
      <c r="N74" s="623"/>
      <c r="O74" s="623"/>
      <c r="P74" s="623"/>
      <c r="Q74" s="624"/>
      <c r="R74" s="624"/>
      <c r="S74" s="624"/>
      <c r="T74" s="624"/>
      <c r="W74" s="625">
        <f t="shared" si="4"/>
      </c>
      <c r="X74" s="625"/>
      <c r="Y74" s="625"/>
      <c r="Z74" s="625"/>
    </row>
    <row r="75" spans="2:32" ht="21.75" customHeight="1">
      <c r="B75" s="618" t="s">
        <v>428</v>
      </c>
      <c r="C75" s="619"/>
      <c r="D75" s="619"/>
      <c r="E75" s="619"/>
      <c r="F75" s="619"/>
      <c r="G75" s="619"/>
      <c r="H75" s="619"/>
      <c r="I75" s="619"/>
      <c r="J75" s="619"/>
      <c r="K75" s="619"/>
      <c r="L75" s="619"/>
      <c r="M75" s="619"/>
      <c r="N75" s="619"/>
      <c r="O75" s="619"/>
      <c r="P75" s="619"/>
      <c r="Q75" s="619"/>
      <c r="R75" s="619"/>
      <c r="S75" s="619"/>
      <c r="T75" s="619"/>
      <c r="U75" s="619"/>
      <c r="V75" s="619"/>
      <c r="W75" s="619"/>
      <c r="X75" s="619"/>
      <c r="Y75" s="619"/>
      <c r="Z75" s="619"/>
      <c r="AA75" s="619"/>
      <c r="AB75" s="619"/>
      <c r="AC75" s="619"/>
      <c r="AD75" s="619"/>
      <c r="AE75" s="619"/>
      <c r="AF75" s="619"/>
    </row>
    <row r="76" spans="2:32" ht="21.75" customHeight="1">
      <c r="B76" s="618"/>
      <c r="C76" s="619"/>
      <c r="D76" s="619"/>
      <c r="E76" s="619"/>
      <c r="F76" s="619"/>
      <c r="G76" s="619"/>
      <c r="H76" s="619"/>
      <c r="I76" s="619"/>
      <c r="J76" s="619"/>
      <c r="K76" s="619"/>
      <c r="L76" s="619"/>
      <c r="M76" s="619"/>
      <c r="N76" s="619"/>
      <c r="O76" s="619"/>
      <c r="P76" s="619"/>
      <c r="Q76" s="619"/>
      <c r="R76" s="619"/>
      <c r="S76" s="619"/>
      <c r="T76" s="619"/>
      <c r="U76" s="619"/>
      <c r="V76" s="619"/>
      <c r="W76" s="619"/>
      <c r="X76" s="619"/>
      <c r="Y76" s="619"/>
      <c r="Z76" s="619"/>
      <c r="AA76" s="619"/>
      <c r="AB76" s="619"/>
      <c r="AC76" s="619"/>
      <c r="AD76" s="619"/>
      <c r="AE76" s="619"/>
      <c r="AF76" s="619"/>
    </row>
    <row r="77" spans="2:32" ht="21.75" customHeight="1">
      <c r="B77" s="618"/>
      <c r="C77" s="619"/>
      <c r="D77" s="619"/>
      <c r="E77" s="619"/>
      <c r="F77" s="619"/>
      <c r="G77" s="619"/>
      <c r="H77" s="619"/>
      <c r="I77" s="619"/>
      <c r="J77" s="619"/>
      <c r="K77" s="619"/>
      <c r="L77" s="619"/>
      <c r="M77" s="619"/>
      <c r="N77" s="619"/>
      <c r="O77" s="619"/>
      <c r="P77" s="619"/>
      <c r="Q77" s="619"/>
      <c r="R77" s="619"/>
      <c r="S77" s="619"/>
      <c r="T77" s="619"/>
      <c r="U77" s="619"/>
      <c r="V77" s="619"/>
      <c r="W77" s="619"/>
      <c r="X77" s="619"/>
      <c r="Y77" s="619"/>
      <c r="Z77" s="619"/>
      <c r="AA77" s="619"/>
      <c r="AB77" s="619"/>
      <c r="AC77" s="619"/>
      <c r="AD77" s="619"/>
      <c r="AE77" s="619"/>
      <c r="AF77" s="619"/>
    </row>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sheetData>
  <sheetProtection/>
  <mergeCells count="182">
    <mergeCell ref="A1:AG1"/>
    <mergeCell ref="B3:AF6"/>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2:AF13"/>
    <mergeCell ref="B16:K16"/>
    <mergeCell ref="L16:M16"/>
    <mergeCell ref="N16:O16"/>
    <mergeCell ref="Q16:R16"/>
    <mergeCell ref="B17:O17"/>
    <mergeCell ref="P17:R17"/>
    <mergeCell ref="B18:Y18"/>
    <mergeCell ref="Z18:AB18"/>
    <mergeCell ref="B19:G19"/>
    <mergeCell ref="H19:J19"/>
    <mergeCell ref="B20:G20"/>
    <mergeCell ref="H20:J20"/>
    <mergeCell ref="B21:AF28"/>
    <mergeCell ref="B30:I30"/>
    <mergeCell ref="B32:K33"/>
    <mergeCell ref="L32:P33"/>
    <mergeCell ref="Q32:T33"/>
    <mergeCell ref="U32:X33"/>
    <mergeCell ref="Y32:Z33"/>
    <mergeCell ref="AA32:AD33"/>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AF44"/>
    <mergeCell ref="B46:W46"/>
    <mergeCell ref="B48:J49"/>
    <mergeCell ref="K48:AF48"/>
    <mergeCell ref="K49:AF49"/>
    <mergeCell ref="B50:AF50"/>
    <mergeCell ref="B52:I52"/>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5:AF77"/>
    <mergeCell ref="B73:K73"/>
    <mergeCell ref="L73:P73"/>
    <mergeCell ref="Q73:T73"/>
    <mergeCell ref="W73:Z73"/>
    <mergeCell ref="B74:K74"/>
    <mergeCell ref="L74:P74"/>
    <mergeCell ref="Q74:T74"/>
    <mergeCell ref="W74:Z74"/>
  </mergeCells>
  <conditionalFormatting sqref="V11:AB11">
    <cfRule type="expression" priority="2" dxfId="0">
      <formula>OR($AJ$2=3,$AJ$2=4,$AJ$2=5)</formula>
    </cfRule>
  </conditionalFormatting>
  <conditionalFormatting sqref="H20:J20">
    <cfRule type="expression" priority="1" dxfId="0">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pageMargins left="0.7" right="0.7" top="0.75" bottom="0.75" header="0.3" footer="0.3"/>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水家　慶</cp:lastModifiedBy>
  <cp:lastPrinted>2024-03-21T08:37:26Z</cp:lastPrinted>
  <dcterms:created xsi:type="dcterms:W3CDTF">2009-03-09T03:30:48Z</dcterms:created>
  <dcterms:modified xsi:type="dcterms:W3CDTF">2024-03-23T01:36:08Z</dcterms:modified>
  <cp:category/>
  <cp:version/>
  <cp:contentType/>
  <cp:contentStatus/>
</cp:coreProperties>
</file>