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770" tabRatio="877"/>
  </bookViews>
  <sheets>
    <sheet name="補助対象事業所等調書（様式1-2）" sheetId="3" r:id="rId1"/>
    <sheet name="記載例" sheetId="41" r:id="rId2"/>
    <sheet name="データ" sheetId="42" r:id="rId3"/>
    <sheet name="補助対象事業所等調書（様式1-2） (要綱起案用)" sheetId="2" state="hidden" r:id="rId4"/>
  </sheets>
  <definedNames>
    <definedName name="_xlnm.Print_Area" localSheetId="3">'補助対象事業所等調書（様式1-2） (要綱起案用)'!$A$1:$X$13</definedName>
    <definedName name="_xlnm._FilterDatabase" localSheetId="3" hidden="1">'補助対象事業所等調書（様式1-2） (要綱起案用)'!$V$4:$V$12</definedName>
    <definedName name="_xlnm.Print_Area" localSheetId="0">'補助対象事業所等調書（様式1-2）'!$A$1:$X$13</definedName>
    <definedName name="_xlnm._FilterDatabase" localSheetId="0" hidden="1">'補助対象事業所等調書（様式1-2）'!$V$4:$V$12</definedName>
    <definedName name="_xlnm.Print_Area" localSheetId="1">記載例!$A$1:$X$13</definedName>
    <definedName name="_xlnm._FilterDatabase" localSheetId="1" hidden="1">記載例!$V$4:$V$12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富山市</author>
    <author>水家　慶</author>
  </authors>
  <commentList>
    <comment ref="O3" authorId="0">
      <text>
        <r>
          <rPr>
            <b/>
            <sz val="9"/>
            <color indexed="81"/>
            <rFont val="ＭＳ Ｐゴシック"/>
          </rPr>
          <t>プルダウンより選択してください。</t>
        </r>
      </text>
    </comment>
    <comment ref="X13" authorId="1">
      <text>
        <r>
          <rPr>
            <sz val="11"/>
            <color auto="1"/>
            <rFont val="ＭＳ Ｐゴシック"/>
          </rPr>
          <t>支給申請書（様式第1号）へ転記</t>
        </r>
      </text>
    </comment>
  </commentList>
</comments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<sst xmlns="http://schemas.openxmlformats.org/spreadsheetml/2006/main" xmlns:r="http://schemas.openxmlformats.org/officeDocument/2006/relationships" count="29" uniqueCount="29">
  <si>
    <t>№</t>
  </si>
  <si>
    <t>支援額単価</t>
    <rPh sb="0" eb="5">
      <t>シエンガ</t>
    </rPh>
    <phoneticPr fontId="1"/>
  </si>
  <si>
    <t>事業所番号</t>
    <rPh sb="0" eb="3">
      <t>ジギョウショ</t>
    </rPh>
    <rPh sb="3" eb="5">
      <t>バンゴウ</t>
    </rPh>
    <phoneticPr fontId="1"/>
  </si>
  <si>
    <t>短期入所生活介護（介護）</t>
    <rPh sb="0" eb="4">
      <t>タンキニュウショ</t>
    </rPh>
    <rPh sb="4" eb="6">
      <t>セイカツ</t>
    </rPh>
    <rPh sb="6" eb="8">
      <t>カイゴ</t>
    </rPh>
    <rPh sb="9" eb="11">
      <t>カイゴ</t>
    </rPh>
    <phoneticPr fontId="1"/>
  </si>
  <si>
    <t>定員</t>
    <rPh sb="0" eb="2">
      <t>テイイン</t>
    </rPh>
    <phoneticPr fontId="1"/>
  </si>
  <si>
    <t>介護老人福祉施設（介護）</t>
    <rPh sb="0" eb="4">
      <t>カイゴロウジン</t>
    </rPh>
    <rPh sb="4" eb="8">
      <t>フクシシセツ</t>
    </rPh>
    <rPh sb="9" eb="11">
      <t>カイゴ</t>
    </rPh>
    <phoneticPr fontId="1"/>
  </si>
  <si>
    <t>地域密着型介護老人福祉施設入所生活介護（介護）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9">
      <t>セイカツカイゴ</t>
    </rPh>
    <rPh sb="20" eb="22">
      <t>カイゴ</t>
    </rPh>
    <phoneticPr fontId="1"/>
  </si>
  <si>
    <t>認知症対応型共同生活介護（介護）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rPh sb="13" eb="15">
      <t>カイゴ</t>
    </rPh>
    <phoneticPr fontId="1"/>
  </si>
  <si>
    <t>介護老人保健施設（介護）</t>
    <rPh sb="0" eb="4">
      <t>カイゴロウジン</t>
    </rPh>
    <rPh sb="4" eb="6">
      <t>ホケン</t>
    </rPh>
    <rPh sb="6" eb="8">
      <t>シセツ</t>
    </rPh>
    <rPh sb="9" eb="11">
      <t>カイゴ</t>
    </rPh>
    <phoneticPr fontId="1"/>
  </si>
  <si>
    <t>介護医療院（介護）</t>
    <rPh sb="0" eb="4">
      <t>カイゴイリョウ</t>
    </rPh>
    <rPh sb="4" eb="5">
      <t>イン</t>
    </rPh>
    <rPh sb="6" eb="8">
      <t>カイゴ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</si>
  <si>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</si>
  <si>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サービス種別</t>
    <rPh sb="4" eb="6">
      <t>シュベツ</t>
    </rPh>
    <phoneticPr fontId="1"/>
  </si>
  <si>
    <t>通所介護（介護）</t>
    <rPh sb="0" eb="4">
      <t>ツウショカイゴ</t>
    </rPh>
    <rPh sb="5" eb="7">
      <t>カイゴ</t>
    </rPh>
    <phoneticPr fontId="1"/>
  </si>
  <si>
    <r>
      <t>※当様式は</t>
    </r>
    <r>
      <rPr>
        <u/>
        <sz val="12"/>
        <color rgb="FFFF0000"/>
        <rFont val="BIZ UD明朝 Medium"/>
      </rPr>
      <t>法人ごとに全ての事業所分をまとめて</t>
    </r>
    <r>
      <rPr>
        <u/>
        <sz val="12"/>
        <color auto="1"/>
        <rFont val="BIZ UD明朝 Medium"/>
      </rPr>
      <t xml:space="preserve">
</t>
    </r>
    <r>
      <rPr>
        <sz val="12"/>
        <color auto="1"/>
        <rFont val="BIZ UD明朝 Medium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</si>
  <si>
    <t>デイサービス富山</t>
    <rPh sb="6" eb="8">
      <t>トヤマ</t>
    </rPh>
    <phoneticPr fontId="1"/>
  </si>
  <si>
    <t>　</t>
  </si>
  <si>
    <t>地域密着型通所介護（介護）</t>
    <rPh sb="0" eb="5">
      <t>チイキミッチャクガタ</t>
    </rPh>
    <rPh sb="5" eb="7">
      <t>ツウショ</t>
    </rPh>
    <rPh sb="7" eb="9">
      <t>カイゴ</t>
    </rPh>
    <rPh sb="10" eb="12">
      <t>カイゴ</t>
    </rPh>
    <phoneticPr fontId="1"/>
  </si>
  <si>
    <t>特別養護老人ホーム富山苑</t>
    <rPh sb="0" eb="6">
      <t>トクベツヨウゴロウジン</t>
    </rPh>
    <rPh sb="9" eb="11">
      <t>トヤマ</t>
    </rPh>
    <rPh sb="11" eb="12">
      <t>エン</t>
    </rPh>
    <phoneticPr fontId="1"/>
  </si>
  <si>
    <t>支給金額</t>
    <rPh sb="0" eb="4">
      <t>シキュウキンガク</t>
    </rPh>
    <phoneticPr fontId="1"/>
  </si>
  <si>
    <t>認知症対応型通所介護（介護）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カイゴ</t>
    </rPh>
    <phoneticPr fontId="1"/>
  </si>
  <si>
    <t>小規模多機能型居宅介護（介護）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phoneticPr fontId="1"/>
  </si>
  <si>
    <t>看護小規模多機能型居宅介護（介護）</t>
    <rPh sb="0" eb="2">
      <t>カンゴ</t>
    </rPh>
    <rPh sb="2" eb="13">
      <t>ショウキボタキノウガタキョタクカイゴ</t>
    </rPh>
    <rPh sb="14" eb="16">
      <t>カイゴ</t>
    </rPh>
    <phoneticPr fontId="1"/>
  </si>
  <si>
    <t>※食材料費分の申請に係る様式です。</t>
    <rPh sb="1" eb="4">
      <t>ショクザイリョウ</t>
    </rPh>
    <rPh sb="4" eb="5">
      <t>ヒ</t>
    </rPh>
    <rPh sb="5" eb="6">
      <t>ブン</t>
    </rPh>
    <rPh sb="7" eb="9">
      <t>シンセイ</t>
    </rPh>
    <rPh sb="10" eb="11">
      <t>カカ</t>
    </rPh>
    <rPh sb="12" eb="16">
      <t>ヨ</t>
    </rPh>
    <phoneticPr fontId="1"/>
  </si>
  <si>
    <t>（単位：円）</t>
    <rPh sb="1" eb="3">
      <t>タンイ</t>
    </rPh>
    <rPh sb="4" eb="5">
      <t>エン</t>
    </rPh>
    <phoneticPr fontId="1"/>
  </si>
  <si>
    <t>支援金額</t>
    <rPh sb="0" eb="2">
      <t>シエン</t>
    </rPh>
    <rPh sb="2" eb="4">
      <t>キンガク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</si>
  <si>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</si>
  <si>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</si>
  <si>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小規模多機能型事業所高岡サービス</t>
    <rPh sb="0" eb="10">
      <t>ショウキボタキノウ</t>
    </rPh>
    <rPh sb="10" eb="12">
      <t>タカオカ</t>
    </rPh>
    <phoneticPr fontId="1"/>
  </si>
  <si>
    <t>様式第２号（第３条関係）　支給対象事業所等調書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</si>
</sst>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BIZ UD明朝 Medium"/>
      <family val="1"/>
    </font>
    <font>
      <sz val="11"/>
      <color auto="1"/>
      <name val="BIZ UD明朝 Medium"/>
      <family val="1"/>
    </font>
    <font>
      <sz val="14"/>
      <color auto="1"/>
      <name val="BIZ UD明朝 Medium"/>
    </font>
    <font>
      <sz val="12"/>
      <color rgb="FFFF0000"/>
      <name val="BIZ UD明朝 Medium"/>
      <family val="1"/>
    </font>
    <font>
      <sz val="12"/>
      <color theme="1"/>
      <name val="BIZ UD明朝 Medium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2"/>
      <color rgb="FF000000"/>
      <name val="ＭＳ 明朝"/>
      <family val="1"/>
    </font>
    <font>
      <sz val="14"/>
      <color auto="1"/>
      <name val="ＭＳ 明朝"/>
      <family val="1"/>
    </font>
    <font>
      <sz val="12"/>
      <color theme="1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Fill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2" fillId="0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5" fillId="3" borderId="12" xfId="0" applyFont="1" applyFill="1" applyBorder="1" applyProtection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9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 shrinkToFit="1"/>
    </xf>
    <xf numFmtId="176" fontId="6" fillId="0" borderId="16" xfId="0" applyNumberFormat="1" applyFont="1" applyFill="1" applyBorder="1" applyAlignment="1" applyProtection="1">
      <alignment horizontal="center" vertical="center" shrinkToFit="1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0" fillId="5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Fill="1" applyBorder="1" applyAlignment="1" applyProtection="1">
      <alignment horizontal="left" vertical="center" wrapText="1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9" xfId="0" applyFont="1" applyFill="1" applyBorder="1" applyAlignment="1" applyProtection="1">
      <alignment horizontal="left" vertical="center" wrapText="1" shrinkToFit="1"/>
      <protection locked="0"/>
    </xf>
    <xf numFmtId="0" fontId="7" fillId="0" borderId="10" xfId="0" applyFont="1" applyFill="1" applyBorder="1" applyAlignment="1" applyProtection="1">
      <alignment horizontal="left" vertical="center" wrapText="1" shrinkToFit="1"/>
      <protection locked="0"/>
    </xf>
    <xf numFmtId="0" fontId="10" fillId="0" borderId="0" xfId="0" applyFont="1" applyProtection="1">
      <alignment vertical="center"/>
    </xf>
    <xf numFmtId="0" fontId="7" fillId="0" borderId="11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 shrinkToFit="1"/>
    </xf>
    <xf numFmtId="176" fontId="7" fillId="0" borderId="9" xfId="0" applyNumberFormat="1" applyFont="1" applyFill="1" applyBorder="1" applyAlignment="1" applyProtection="1">
      <alignment horizontal="center" vertical="center" wrapText="1" shrinkToFit="1"/>
    </xf>
    <xf numFmtId="176" fontId="7" fillId="0" borderId="0" xfId="0" applyNumberFormat="1" applyFont="1" applyFill="1" applyBorder="1" applyAlignment="1" applyProtection="1">
      <alignment horizontal="center" vertical="center" wrapText="1" shrinkToFit="1"/>
    </xf>
    <xf numFmtId="176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176" fontId="11" fillId="0" borderId="15" xfId="0" applyNumberFormat="1" applyFont="1" applyFill="1" applyBorder="1" applyAlignment="1" applyProtection="1">
      <alignment horizontal="center" vertical="center" shrinkToFit="1"/>
    </xf>
    <xf numFmtId="176" fontId="11" fillId="0" borderId="16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12"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  <dxf>
      <fill>
        <patternFill>
          <bgColor theme="8" tint="0.6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sheetMetadata" Target="metadata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X28"/>
  <sheetViews>
    <sheetView tabSelected="1" view="pageBreakPreview" zoomScaleSheetLayoutView="100" workbookViewId="0">
      <selection activeCell="AB6" sqref="AB6"/>
    </sheetView>
  </sheetViews>
  <sheetFormatPr defaultColWidth="9" defaultRowHeight="14.2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>
      <c r="A1" s="2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P1" s="22"/>
      <c r="Q1" s="23" t="s">
        <v>13</v>
      </c>
      <c r="R1" s="23"/>
      <c r="S1" s="23"/>
      <c r="T1" s="23"/>
      <c r="U1" s="23"/>
      <c r="V1" s="23"/>
      <c r="W1" s="23"/>
      <c r="X1" s="23"/>
    </row>
    <row r="2" spans="1:24" ht="27.75" customHeight="1">
      <c r="B2" s="8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4" t="s">
        <v>22</v>
      </c>
      <c r="R2" s="24"/>
      <c r="S2" s="24"/>
      <c r="T2" s="24"/>
      <c r="U2" s="24"/>
      <c r="V2" s="24"/>
      <c r="W2" s="24"/>
      <c r="X2" s="2" t="s">
        <v>23</v>
      </c>
    </row>
    <row r="3" spans="1:24" ht="32.25" customHeight="1">
      <c r="A3" s="4" t="s">
        <v>0</v>
      </c>
      <c r="B3" s="4"/>
      <c r="C3" s="9" t="s">
        <v>2</v>
      </c>
      <c r="D3" s="12" t="s">
        <v>10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 t="s">
        <v>11</v>
      </c>
      <c r="P3" s="16"/>
      <c r="Q3" s="16"/>
      <c r="R3" s="16"/>
      <c r="S3" s="16"/>
      <c r="T3" s="16"/>
      <c r="U3" s="16"/>
      <c r="V3" s="16" t="s">
        <v>24</v>
      </c>
      <c r="W3" s="16" t="s">
        <v>4</v>
      </c>
      <c r="X3" s="30" t="s">
        <v>18</v>
      </c>
    </row>
    <row r="4" spans="1:24" ht="36.75" customHeight="1">
      <c r="A4" s="5">
        <v>1</v>
      </c>
      <c r="B4" s="5"/>
      <c r="C4" s="10"/>
      <c r="D4" s="13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5" t="str">
        <f>IFERROR(VLOOKUP($O4,データ!$A$3:$B$13,2,FALSE),"")</f>
        <v/>
      </c>
      <c r="W4" s="28"/>
      <c r="X4" s="31" t="str">
        <f t="shared" ref="X4:X12" si="0">IFERROR(V4*W4,"")</f>
        <v/>
      </c>
    </row>
    <row r="5" spans="1:24" ht="36.75" customHeight="1">
      <c r="A5" s="5">
        <v>2</v>
      </c>
      <c r="B5" s="5"/>
      <c r="C5" s="10"/>
      <c r="D5" s="1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5" t="str">
        <f>IFERROR(VLOOKUP($O5,データ!$A$3:$B$13,2,FALSE),"")</f>
        <v/>
      </c>
      <c r="W5" s="28"/>
      <c r="X5" s="31" t="str">
        <f t="shared" si="0"/>
        <v/>
      </c>
    </row>
    <row r="6" spans="1:24" ht="36.75" customHeight="1">
      <c r="A6" s="5">
        <v>3</v>
      </c>
      <c r="B6" s="5"/>
      <c r="C6" s="10"/>
      <c r="D6" s="1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5" t="str">
        <f>IFERROR(VLOOKUP($O6,データ!$A$3:$B$13,2,FALSE),"")</f>
        <v/>
      </c>
      <c r="W6" s="28"/>
      <c r="X6" s="31" t="str">
        <f t="shared" si="0"/>
        <v/>
      </c>
    </row>
    <row r="7" spans="1:24" ht="36.75" customHeight="1">
      <c r="A7" s="5">
        <v>4</v>
      </c>
      <c r="B7" s="5"/>
      <c r="C7" s="10"/>
      <c r="D7" s="1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5" t="str">
        <f>IFERROR(VLOOKUP($O7,データ!$A$3:$B$13,2,FALSE),"")</f>
        <v/>
      </c>
      <c r="W7" s="28"/>
      <c r="X7" s="31" t="str">
        <f t="shared" si="0"/>
        <v/>
      </c>
    </row>
    <row r="8" spans="1:24" ht="36.75" customHeight="1">
      <c r="A8" s="5">
        <v>5</v>
      </c>
      <c r="B8" s="5"/>
      <c r="C8" s="10"/>
      <c r="D8" s="1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5" t="str">
        <f>IFERROR(VLOOKUP($O8,データ!$A$3:$B$13,2,FALSE),"")</f>
        <v/>
      </c>
      <c r="W8" s="28"/>
      <c r="X8" s="31" t="str">
        <f t="shared" si="0"/>
        <v/>
      </c>
    </row>
    <row r="9" spans="1:24" ht="36.75" customHeight="1">
      <c r="A9" s="5">
        <v>6</v>
      </c>
      <c r="B9" s="5"/>
      <c r="C9" s="10"/>
      <c r="D9" s="1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5" t="str">
        <f>IFERROR(VLOOKUP($O9,データ!$A$3:$B$13,2,FALSE),"")</f>
        <v/>
      </c>
      <c r="W9" s="28"/>
      <c r="X9" s="31" t="str">
        <f t="shared" si="0"/>
        <v/>
      </c>
    </row>
    <row r="10" spans="1:24" ht="36.75" customHeight="1">
      <c r="A10" s="5">
        <v>7</v>
      </c>
      <c r="B10" s="5"/>
      <c r="C10" s="10"/>
      <c r="D10" s="1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5" t="str">
        <f>IFERROR(VLOOKUP($O10,データ!$A$3:$B$13,2,FALSE),"")</f>
        <v/>
      </c>
      <c r="W10" s="28"/>
      <c r="X10" s="31" t="str">
        <f t="shared" si="0"/>
        <v/>
      </c>
    </row>
    <row r="11" spans="1:24" ht="36.75" customHeight="1">
      <c r="A11" s="5">
        <v>8</v>
      </c>
      <c r="B11" s="5"/>
      <c r="C11" s="10"/>
      <c r="D11" s="1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25" t="str">
        <f>IFERROR(VLOOKUP($O11,データ!$A$3:$B$13,2,FALSE),"")</f>
        <v/>
      </c>
      <c r="W11" s="28"/>
      <c r="X11" s="31" t="str">
        <f t="shared" si="0"/>
        <v/>
      </c>
    </row>
    <row r="12" spans="1:24" ht="36.75" customHeight="1">
      <c r="A12" s="5">
        <v>9</v>
      </c>
      <c r="B12" s="5"/>
      <c r="C12" s="10"/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6" t="str">
        <f>IFERROR(VLOOKUP($O12,データ!$A$3:$B$13,2,FALSE),"")</f>
        <v/>
      </c>
      <c r="W12" s="28"/>
      <c r="X12" s="31" t="str">
        <f t="shared" si="0"/>
        <v/>
      </c>
    </row>
    <row r="13" spans="1:24" ht="22.5" customHeight="1">
      <c r="A13" s="6"/>
      <c r="B13" s="6"/>
      <c r="C13" s="11"/>
      <c r="D13" s="15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1"/>
      <c r="P13" s="15"/>
      <c r="Q13" s="19"/>
      <c r="R13" s="19"/>
      <c r="S13" s="19"/>
      <c r="T13" s="19"/>
      <c r="U13" s="20"/>
      <c r="V13" s="27"/>
      <c r="W13" s="29" t="s">
        <v>25</v>
      </c>
      <c r="X13" s="32">
        <f>SUM(X4:X12)</f>
        <v>0</v>
      </c>
    </row>
    <row r="14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5">
    <mergeCell ref="Q1:X1"/>
    <mergeCell ref="Q2:W2"/>
    <mergeCell ref="A3:B3"/>
    <mergeCell ref="D3:N3"/>
    <mergeCell ref="O3:U3"/>
    <mergeCell ref="A4:B4"/>
    <mergeCell ref="D4:N4"/>
    <mergeCell ref="O4:U4"/>
    <mergeCell ref="A5:B5"/>
    <mergeCell ref="D5:N5"/>
    <mergeCell ref="O5:U5"/>
    <mergeCell ref="A6:B6"/>
    <mergeCell ref="D6:N6"/>
    <mergeCell ref="O6:U6"/>
    <mergeCell ref="A7:B7"/>
    <mergeCell ref="D7:N7"/>
    <mergeCell ref="O7:U7"/>
    <mergeCell ref="A8:B8"/>
    <mergeCell ref="D8:N8"/>
    <mergeCell ref="O8:U8"/>
    <mergeCell ref="A9:B9"/>
    <mergeCell ref="D9:N9"/>
    <mergeCell ref="O9:U9"/>
    <mergeCell ref="A10:B10"/>
    <mergeCell ref="D10:N10"/>
    <mergeCell ref="O10:U10"/>
    <mergeCell ref="A11:B11"/>
    <mergeCell ref="D11:N11"/>
    <mergeCell ref="O11:U11"/>
    <mergeCell ref="A12:B12"/>
    <mergeCell ref="D12:N12"/>
    <mergeCell ref="O12:U12"/>
    <mergeCell ref="A13:B13"/>
    <mergeCell ref="D13:N13"/>
    <mergeCell ref="O13:U13"/>
  </mergeCells>
  <phoneticPr fontId="1"/>
  <conditionalFormatting sqref="W4:W13">
    <cfRule type="expression" dxfId="11" priority="1" stopIfTrue="1">
      <formula>O4="短期入所"</formula>
    </cfRule>
    <cfRule type="expression" dxfId="10" priority="2" stopIfTrue="1">
      <formula>O4="共同生活援助"</formula>
    </cfRule>
    <cfRule type="expression" dxfId="9" priority="3" stopIfTrue="1">
      <formula>O4="療養介護"</formula>
    </cfRule>
    <cfRule type="expression" dxfId="8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データ!$A$3:$A$13</xm:f>
          </x14:formula1>
          <xm:sqref>O4:U13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X28"/>
  <sheetViews>
    <sheetView view="pageBreakPreview" zoomScaleSheetLayoutView="100" workbookViewId="0">
      <selection activeCell="D6" sqref="D6:N6"/>
    </sheetView>
  </sheetViews>
  <sheetFormatPr defaultColWidth="9" defaultRowHeight="14.2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2" width="13.625" style="2" customWidth="1"/>
    <col min="23" max="23" width="9.625" style="1" customWidth="1"/>
    <col min="24" max="24" width="12.875" style="2" customWidth="1"/>
    <col min="25" max="16384" width="9" style="3"/>
  </cols>
  <sheetData>
    <row r="1" spans="1:24" ht="30" customHeight="1">
      <c r="A1" s="2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P1" s="22"/>
      <c r="Q1" s="23" t="s">
        <v>13</v>
      </c>
      <c r="R1" s="23"/>
      <c r="S1" s="23"/>
      <c r="T1" s="23"/>
      <c r="U1" s="23"/>
      <c r="V1" s="23"/>
      <c r="W1" s="23"/>
      <c r="X1" s="23"/>
    </row>
    <row r="2" spans="1:24" ht="27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4" t="s">
        <v>22</v>
      </c>
      <c r="R2" s="24"/>
      <c r="S2" s="24"/>
      <c r="T2" s="24"/>
      <c r="U2" s="24"/>
      <c r="V2" s="24"/>
      <c r="W2" s="24"/>
      <c r="X2" s="2" t="s">
        <v>23</v>
      </c>
    </row>
    <row r="3" spans="1:24" ht="32.25" customHeight="1">
      <c r="A3" s="4" t="s">
        <v>0</v>
      </c>
      <c r="B3" s="4"/>
      <c r="C3" s="9" t="s">
        <v>2</v>
      </c>
      <c r="D3" s="12" t="s">
        <v>10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 t="s">
        <v>11</v>
      </c>
      <c r="P3" s="16"/>
      <c r="Q3" s="16"/>
      <c r="R3" s="16"/>
      <c r="S3" s="16"/>
      <c r="T3" s="16"/>
      <c r="U3" s="16"/>
      <c r="V3" s="16" t="s">
        <v>24</v>
      </c>
      <c r="W3" s="16" t="s">
        <v>4</v>
      </c>
      <c r="X3" s="30" t="s">
        <v>18</v>
      </c>
    </row>
    <row r="4" spans="1:24" ht="36.75" customHeight="1">
      <c r="A4" s="5">
        <v>1</v>
      </c>
      <c r="B4" s="5"/>
      <c r="C4" s="10">
        <v>1234567890</v>
      </c>
      <c r="D4" s="13" t="s">
        <v>17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 t="s">
        <v>5</v>
      </c>
      <c r="P4" s="17"/>
      <c r="Q4" s="17"/>
      <c r="R4" s="17"/>
      <c r="S4" s="17"/>
      <c r="T4" s="17"/>
      <c r="U4" s="17"/>
      <c r="V4" s="25">
        <f>IFERROR(VLOOKUP($O4,データ!$A$3:$B$13,2,FALSE),"")</f>
        <v>8900</v>
      </c>
      <c r="W4" s="28">
        <v>20</v>
      </c>
      <c r="X4" s="31">
        <f t="shared" ref="X4:X12" si="0">IFERROR(IF(V4=19500,19500,IF(V4=39000,39000,V4*W4)),"")</f>
        <v>178000</v>
      </c>
    </row>
    <row r="5" spans="1:24" ht="36.75" customHeight="1">
      <c r="A5" s="5">
        <v>2</v>
      </c>
      <c r="B5" s="5"/>
      <c r="C5" s="10">
        <v>9876543210</v>
      </c>
      <c r="D5" s="13" t="s">
        <v>27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 t="s">
        <v>20</v>
      </c>
      <c r="P5" s="17"/>
      <c r="Q5" s="17"/>
      <c r="R5" s="17"/>
      <c r="S5" s="17"/>
      <c r="T5" s="17"/>
      <c r="U5" s="17"/>
      <c r="V5" s="25">
        <f>IFERROR(VLOOKUP($O5,データ!$A$3:$B$13,2,FALSE),"")</f>
        <v>2300</v>
      </c>
      <c r="W5" s="28">
        <v>15</v>
      </c>
      <c r="X5" s="31">
        <f t="shared" si="0"/>
        <v>34500</v>
      </c>
    </row>
    <row r="6" spans="1:24" ht="36.75" customHeight="1">
      <c r="A6" s="5">
        <v>3</v>
      </c>
      <c r="B6" s="5"/>
      <c r="C6" s="10">
        <v>1234987650</v>
      </c>
      <c r="D6" s="13" t="s">
        <v>14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12</v>
      </c>
      <c r="P6" s="17"/>
      <c r="Q6" s="17"/>
      <c r="R6" s="17"/>
      <c r="S6" s="17"/>
      <c r="T6" s="17"/>
      <c r="U6" s="17"/>
      <c r="V6" s="25">
        <f>IFERROR(VLOOKUP($O6,データ!$A$3:$B$13,2,FALSE),"")</f>
        <v>2300</v>
      </c>
      <c r="W6" s="28">
        <v>15</v>
      </c>
      <c r="X6" s="31">
        <f t="shared" si="0"/>
        <v>34500</v>
      </c>
    </row>
    <row r="7" spans="1:24" ht="36.75" customHeight="1">
      <c r="A7" s="5">
        <v>4</v>
      </c>
      <c r="B7" s="5"/>
      <c r="C7" s="10"/>
      <c r="D7" s="1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5" t="str">
        <f>IFERROR(VLOOKUP($O7,データ!$A$3:$B$13,2,FALSE),"")</f>
        <v/>
      </c>
      <c r="W7" s="28"/>
      <c r="X7" s="31" t="str">
        <f t="shared" si="0"/>
        <v/>
      </c>
    </row>
    <row r="8" spans="1:24" ht="36.75" customHeight="1">
      <c r="A8" s="5">
        <v>5</v>
      </c>
      <c r="B8" s="5"/>
      <c r="C8" s="10"/>
      <c r="D8" s="1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5" t="str">
        <f>IFERROR(VLOOKUP($O8,データ!$A$3:$B$13,2,FALSE),"")</f>
        <v/>
      </c>
      <c r="W8" s="28"/>
      <c r="X8" s="31" t="str">
        <f t="shared" si="0"/>
        <v/>
      </c>
    </row>
    <row r="9" spans="1:24" ht="36.75" customHeight="1">
      <c r="A9" s="5">
        <v>6</v>
      </c>
      <c r="B9" s="5"/>
      <c r="C9" s="10"/>
      <c r="D9" s="1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5" t="str">
        <f>IFERROR(VLOOKUP($O9,データ!$A$3:$B$13,2,FALSE),"")</f>
        <v/>
      </c>
      <c r="W9" s="28"/>
      <c r="X9" s="31" t="str">
        <f t="shared" si="0"/>
        <v/>
      </c>
    </row>
    <row r="10" spans="1:24" ht="36.75" customHeight="1">
      <c r="A10" s="5">
        <v>7</v>
      </c>
      <c r="B10" s="5"/>
      <c r="C10" s="10"/>
      <c r="D10" s="1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5" t="str">
        <f>IFERROR(VLOOKUP($O10,データ!$A$3:$B$13,2,FALSE),"")</f>
        <v/>
      </c>
      <c r="W10" s="28"/>
      <c r="X10" s="31" t="str">
        <f t="shared" si="0"/>
        <v/>
      </c>
    </row>
    <row r="11" spans="1:24" ht="36.75" customHeight="1">
      <c r="A11" s="5">
        <v>8</v>
      </c>
      <c r="B11" s="5"/>
      <c r="C11" s="10"/>
      <c r="D11" s="1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25" t="str">
        <f>IFERROR(VLOOKUP($O11,データ!$A$3:$B$13,2,FALSE),"")</f>
        <v/>
      </c>
      <c r="W11" s="28"/>
      <c r="X11" s="31" t="str">
        <f t="shared" si="0"/>
        <v/>
      </c>
    </row>
    <row r="12" spans="1:24" ht="36.75" customHeight="1">
      <c r="A12" s="5">
        <v>9</v>
      </c>
      <c r="B12" s="5"/>
      <c r="C12" s="10"/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6" t="str">
        <f>IFERROR(VLOOKUP($O12,データ!$A$3:$B$13,2,FALSE),"")</f>
        <v/>
      </c>
      <c r="W12" s="28"/>
      <c r="X12" s="31" t="str">
        <f t="shared" si="0"/>
        <v/>
      </c>
    </row>
    <row r="13" spans="1:24" ht="22.5" customHeight="1">
      <c r="A13" s="6"/>
      <c r="B13" s="6"/>
      <c r="C13" s="11"/>
      <c r="D13" s="15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1"/>
      <c r="P13" s="15"/>
      <c r="Q13" s="19"/>
      <c r="R13" s="19"/>
      <c r="S13" s="19"/>
      <c r="T13" s="19"/>
      <c r="U13" s="20"/>
      <c r="V13" s="27"/>
      <c r="W13" s="29" t="s">
        <v>25</v>
      </c>
      <c r="X13" s="32" cm="1">
        <f t="array" ref="X13">SUM(IFERROR(X4:X12,0))</f>
        <v>247000</v>
      </c>
    </row>
    <row r="14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5">
    <mergeCell ref="Q1:X1"/>
    <mergeCell ref="Q2:W2"/>
    <mergeCell ref="A3:B3"/>
    <mergeCell ref="D3:N3"/>
    <mergeCell ref="O3:U3"/>
    <mergeCell ref="A4:B4"/>
    <mergeCell ref="D4:N4"/>
    <mergeCell ref="O4:U4"/>
    <mergeCell ref="A5:B5"/>
    <mergeCell ref="D5:N5"/>
    <mergeCell ref="O5:U5"/>
    <mergeCell ref="A6:B6"/>
    <mergeCell ref="D6:N6"/>
    <mergeCell ref="O6:U6"/>
    <mergeCell ref="A7:B7"/>
    <mergeCell ref="D7:N7"/>
    <mergeCell ref="O7:U7"/>
    <mergeCell ref="A8:B8"/>
    <mergeCell ref="D8:N8"/>
    <mergeCell ref="O8:U8"/>
    <mergeCell ref="A9:B9"/>
    <mergeCell ref="D9:N9"/>
    <mergeCell ref="O9:U9"/>
    <mergeCell ref="A10:B10"/>
    <mergeCell ref="D10:N10"/>
    <mergeCell ref="O10:U10"/>
    <mergeCell ref="A11:B11"/>
    <mergeCell ref="D11:N11"/>
    <mergeCell ref="O11:U11"/>
    <mergeCell ref="A12:B12"/>
    <mergeCell ref="D12:N12"/>
    <mergeCell ref="O12:U12"/>
    <mergeCell ref="A13:B13"/>
    <mergeCell ref="D13:N13"/>
    <mergeCell ref="O13:U13"/>
  </mergeCells>
  <phoneticPr fontId="1"/>
  <conditionalFormatting sqref="W4:W13">
    <cfRule type="expression" dxfId="7" priority="1" stopIfTrue="1">
      <formula>O4="短期入所"</formula>
    </cfRule>
    <cfRule type="expression" dxfId="6" priority="2" stopIfTrue="1">
      <formula>O4="共同生活援助"</formula>
    </cfRule>
    <cfRule type="expression" dxfId="5" priority="3" stopIfTrue="1">
      <formula>O4="療養介護"</formula>
    </cfRule>
    <cfRule type="expression" dxfId="4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データ!$A$3:$A$13</xm:f>
          </x14:formula1>
          <xm:sqref>O4:U13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13"/>
  <sheetViews>
    <sheetView workbookViewId="0">
      <selection activeCell="A19" sqref="A19"/>
    </sheetView>
  </sheetViews>
  <sheetFormatPr defaultRowHeight="13.5"/>
  <cols>
    <col min="1" max="1" width="49.25" customWidth="1"/>
    <col min="2" max="2" width="29.375" customWidth="1"/>
  </cols>
  <sheetData>
    <row r="2" spans="1:2">
      <c r="B2" t="s">
        <v>1</v>
      </c>
    </row>
    <row r="3" spans="1:2">
      <c r="A3" s="33" t="s">
        <v>3</v>
      </c>
      <c r="B3" s="35">
        <v>8900</v>
      </c>
    </row>
    <row r="4" spans="1:2">
      <c r="A4" s="33" t="s">
        <v>7</v>
      </c>
      <c r="B4" s="35">
        <v>8900</v>
      </c>
    </row>
    <row r="5" spans="1:2">
      <c r="A5" s="33" t="s">
        <v>6</v>
      </c>
      <c r="B5" s="35">
        <v>8900</v>
      </c>
    </row>
    <row r="6" spans="1:2">
      <c r="A6" s="33" t="s">
        <v>5</v>
      </c>
      <c r="B6" s="35">
        <v>8900</v>
      </c>
    </row>
    <row r="7" spans="1:2">
      <c r="A7" s="33" t="s">
        <v>8</v>
      </c>
      <c r="B7" s="35">
        <v>8900</v>
      </c>
    </row>
    <row r="8" spans="1:2">
      <c r="A8" s="33" t="s">
        <v>9</v>
      </c>
      <c r="B8" s="35">
        <v>8900</v>
      </c>
    </row>
    <row r="9" spans="1:2">
      <c r="A9" s="34" t="s">
        <v>12</v>
      </c>
      <c r="B9" s="36">
        <v>2300</v>
      </c>
    </row>
    <row r="10" spans="1:2">
      <c r="A10" s="34" t="s">
        <v>16</v>
      </c>
      <c r="B10" s="36">
        <v>2300</v>
      </c>
    </row>
    <row r="11" spans="1:2">
      <c r="A11" s="34" t="s">
        <v>19</v>
      </c>
      <c r="B11" s="36">
        <v>2300</v>
      </c>
    </row>
    <row r="12" spans="1:2">
      <c r="A12" s="34" t="s">
        <v>20</v>
      </c>
      <c r="B12" s="36">
        <v>2300</v>
      </c>
    </row>
    <row r="13" spans="1:2">
      <c r="A13" s="34" t="s">
        <v>21</v>
      </c>
      <c r="B13" s="36">
        <v>2300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28"/>
  <sheetViews>
    <sheetView showGridLines="0" view="pageBreakPreview" zoomScaleSheetLayoutView="100" workbookViewId="0">
      <selection activeCell="Q20" sqref="Q20"/>
    </sheetView>
  </sheetViews>
  <sheetFormatPr defaultColWidth="9" defaultRowHeight="14.25"/>
  <cols>
    <col min="1" max="2" width="2.375" style="37" customWidth="1"/>
    <col min="3" max="3" width="17.625" style="37" customWidth="1"/>
    <col min="4" max="14" width="3.5" style="37" customWidth="1"/>
    <col min="15" max="21" width="3.625" style="37" customWidth="1"/>
    <col min="22" max="22" width="13.625" style="38" customWidth="1"/>
    <col min="23" max="23" width="9.625" style="37" customWidth="1"/>
    <col min="24" max="24" width="12.875" style="38" customWidth="1"/>
    <col min="25" max="16384" width="9" style="39"/>
  </cols>
  <sheetData>
    <row r="1" spans="1:24" ht="30" customHeight="1">
      <c r="A1" s="40" t="s">
        <v>28</v>
      </c>
      <c r="B1" s="40"/>
      <c r="C1" s="40"/>
      <c r="D1" s="40"/>
      <c r="E1" s="40"/>
      <c r="F1" s="38"/>
      <c r="G1" s="55"/>
      <c r="H1" s="55"/>
      <c r="I1" s="55"/>
      <c r="J1" s="55"/>
      <c r="K1" s="55"/>
      <c r="L1" s="55"/>
      <c r="M1" s="55"/>
      <c r="N1" s="55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ht="27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 t="s">
        <v>15</v>
      </c>
      <c r="S2" s="38"/>
      <c r="T2" s="38"/>
      <c r="U2" s="38"/>
      <c r="W2" s="38"/>
    </row>
    <row r="3" spans="1:24" ht="32.25" customHeight="1">
      <c r="A3" s="41" t="s">
        <v>0</v>
      </c>
      <c r="B3" s="41"/>
      <c r="C3" s="44" t="s">
        <v>2</v>
      </c>
      <c r="D3" s="47" t="s">
        <v>10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 t="s">
        <v>11</v>
      </c>
      <c r="P3" s="51"/>
      <c r="Q3" s="51"/>
      <c r="R3" s="51"/>
      <c r="S3" s="51"/>
      <c r="T3" s="51"/>
      <c r="U3" s="51"/>
      <c r="V3" s="51" t="s">
        <v>24</v>
      </c>
      <c r="W3" s="51" t="s">
        <v>4</v>
      </c>
      <c r="X3" s="64" t="s">
        <v>18</v>
      </c>
    </row>
    <row r="4" spans="1:24" ht="36.75" customHeight="1">
      <c r="A4" s="42"/>
      <c r="B4" s="42"/>
      <c r="C4" s="45"/>
      <c r="D4" s="48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9" t="str">
        <f>IFERROR(VLOOKUP($O4,データ!$A$3:$B$13,2,FALSE),"")</f>
        <v/>
      </c>
      <c r="W4" s="62"/>
      <c r="X4" s="65" t="str">
        <f t="shared" ref="X4:X12" si="0">IFERROR(V4*W4,"")</f>
        <v/>
      </c>
    </row>
    <row r="5" spans="1:24" ht="36.75" customHeight="1">
      <c r="A5" s="42"/>
      <c r="B5" s="42"/>
      <c r="C5" s="45"/>
      <c r="D5" s="4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9" t="str">
        <f>IFERROR(VLOOKUP($O5,データ!$A$3:$B$13,2,FALSE),"")</f>
        <v/>
      </c>
      <c r="W5" s="62"/>
      <c r="X5" s="65" t="str">
        <f t="shared" si="0"/>
        <v/>
      </c>
    </row>
    <row r="6" spans="1:24" ht="36.75" customHeight="1">
      <c r="A6" s="42"/>
      <c r="B6" s="42"/>
      <c r="C6" s="45"/>
      <c r="D6" s="4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9" t="str">
        <f>IFERROR(VLOOKUP($O6,データ!$A$3:$B$13,2,FALSE),"")</f>
        <v/>
      </c>
      <c r="W6" s="62"/>
      <c r="X6" s="65" t="str">
        <f t="shared" si="0"/>
        <v/>
      </c>
    </row>
    <row r="7" spans="1:24" ht="36.75" customHeight="1">
      <c r="A7" s="42"/>
      <c r="B7" s="42"/>
      <c r="C7" s="45"/>
      <c r="D7" s="48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9" t="str">
        <f>IFERROR(VLOOKUP($O7,データ!$A$3:$B$13,2,FALSE),"")</f>
        <v/>
      </c>
      <c r="W7" s="62"/>
      <c r="X7" s="65" t="str">
        <f t="shared" si="0"/>
        <v/>
      </c>
    </row>
    <row r="8" spans="1:24" ht="36.75" customHeight="1">
      <c r="A8" s="42"/>
      <c r="B8" s="42"/>
      <c r="C8" s="45"/>
      <c r="D8" s="48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9" t="str">
        <f>IFERROR(VLOOKUP($O8,データ!$A$3:$B$13,2,FALSE),"")</f>
        <v/>
      </c>
      <c r="W8" s="62"/>
      <c r="X8" s="65" t="str">
        <f t="shared" si="0"/>
        <v/>
      </c>
    </row>
    <row r="9" spans="1:24" ht="36.75" customHeight="1">
      <c r="A9" s="42"/>
      <c r="B9" s="42"/>
      <c r="C9" s="45"/>
      <c r="D9" s="48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9" t="str">
        <f>IFERROR(VLOOKUP($O9,データ!$A$3:$B$13,2,FALSE),"")</f>
        <v/>
      </c>
      <c r="W9" s="62"/>
      <c r="X9" s="65" t="str">
        <f t="shared" si="0"/>
        <v/>
      </c>
    </row>
    <row r="10" spans="1:24" ht="36.75" customHeight="1">
      <c r="A10" s="42"/>
      <c r="B10" s="42"/>
      <c r="C10" s="45"/>
      <c r="D10" s="48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9" t="str">
        <f>IFERROR(VLOOKUP($O10,データ!$A$3:$B$13,2,FALSE),"")</f>
        <v/>
      </c>
      <c r="W10" s="62"/>
      <c r="X10" s="65" t="str">
        <f t="shared" si="0"/>
        <v/>
      </c>
    </row>
    <row r="11" spans="1:24" ht="36.75" customHeight="1">
      <c r="A11" s="42"/>
      <c r="B11" s="42"/>
      <c r="C11" s="45"/>
      <c r="D11" s="4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9" t="str">
        <f>IFERROR(VLOOKUP($O11,データ!$A$3:$B$13,2,FALSE),"")</f>
        <v/>
      </c>
      <c r="W11" s="62"/>
      <c r="X11" s="65" t="str">
        <f t="shared" si="0"/>
        <v/>
      </c>
    </row>
    <row r="12" spans="1:24" ht="36.75" customHeight="1">
      <c r="A12" s="42"/>
      <c r="B12" s="42"/>
      <c r="C12" s="45"/>
      <c r="D12" s="49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60" t="str">
        <f>IFERROR(VLOOKUP($O12,データ!$A$3:$B$13,2,FALSE),"")</f>
        <v/>
      </c>
      <c r="W12" s="62"/>
      <c r="X12" s="65" t="str">
        <f t="shared" si="0"/>
        <v/>
      </c>
    </row>
    <row r="13" spans="1:24" ht="22.5" customHeight="1">
      <c r="A13" s="43"/>
      <c r="B13" s="43"/>
      <c r="C13" s="46"/>
      <c r="D13" s="50"/>
      <c r="E13" s="54"/>
      <c r="F13" s="54"/>
      <c r="G13" s="54"/>
      <c r="H13" s="54"/>
      <c r="I13" s="54"/>
      <c r="J13" s="54"/>
      <c r="K13" s="54"/>
      <c r="L13" s="54"/>
      <c r="M13" s="54"/>
      <c r="N13" s="56"/>
      <c r="O13" s="58"/>
      <c r="P13" s="50"/>
      <c r="Q13" s="54"/>
      <c r="R13" s="54"/>
      <c r="S13" s="54"/>
      <c r="T13" s="54"/>
      <c r="U13" s="56"/>
      <c r="V13" s="61"/>
      <c r="W13" s="63" t="s">
        <v>26</v>
      </c>
      <c r="X13" s="66"/>
    </row>
    <row r="14" spans="1:2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W14" s="38"/>
    </row>
    <row r="15" spans="1:2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W15" s="38"/>
    </row>
    <row r="16" spans="1:24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W16" s="38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W17" s="38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W18" s="38"/>
    </row>
    <row r="19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W19" s="38"/>
    </row>
    <row r="20" spans="1:2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W20" s="38"/>
    </row>
    <row r="21" spans="1:2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W21" s="38"/>
    </row>
    <row r="22" spans="1:2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W22" s="38"/>
    </row>
    <row r="23" spans="1:2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W23" s="38"/>
    </row>
    <row r="24" spans="1:2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W24" s="38"/>
    </row>
    <row r="25" spans="1:2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W25" s="38"/>
    </row>
    <row r="26" spans="1:2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W26" s="38"/>
    </row>
    <row r="27" spans="1:2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W27" s="38"/>
    </row>
    <row r="28" spans="1:2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W28" s="38"/>
    </row>
  </sheetData>
  <mergeCells count="34">
    <mergeCell ref="O1:X1"/>
    <mergeCell ref="A3:B3"/>
    <mergeCell ref="D3:N3"/>
    <mergeCell ref="O3:U3"/>
    <mergeCell ref="A4:B4"/>
    <mergeCell ref="D4:N4"/>
    <mergeCell ref="O4:U4"/>
    <mergeCell ref="A5:B5"/>
    <mergeCell ref="D5:N5"/>
    <mergeCell ref="O5:U5"/>
    <mergeCell ref="A6:B6"/>
    <mergeCell ref="D6:N6"/>
    <mergeCell ref="O6:U6"/>
    <mergeCell ref="A7:B7"/>
    <mergeCell ref="D7:N7"/>
    <mergeCell ref="O7:U7"/>
    <mergeCell ref="A8:B8"/>
    <mergeCell ref="D8:N8"/>
    <mergeCell ref="O8:U8"/>
    <mergeCell ref="A9:B9"/>
    <mergeCell ref="D9:N9"/>
    <mergeCell ref="O9:U9"/>
    <mergeCell ref="A10:B10"/>
    <mergeCell ref="D10:N10"/>
    <mergeCell ref="O10:U10"/>
    <mergeCell ref="A11:B11"/>
    <mergeCell ref="D11:N11"/>
    <mergeCell ref="O11:U11"/>
    <mergeCell ref="A12:B12"/>
    <mergeCell ref="D12:N12"/>
    <mergeCell ref="O12:U12"/>
    <mergeCell ref="A13:B13"/>
    <mergeCell ref="D13:N13"/>
    <mergeCell ref="O13:U13"/>
  </mergeCells>
  <phoneticPr fontId="1"/>
  <conditionalFormatting sqref="W4:W13">
    <cfRule type="expression" dxfId="3" priority="1" stopIfTrue="1">
      <formula>O4="短期入所"</formula>
    </cfRule>
    <cfRule type="expression" dxfId="2" priority="2" stopIfTrue="1">
      <formula>O4="共同生活援助"</formula>
    </cfRule>
    <cfRule type="expression" dxfId="1" priority="3" stopIfTrue="1">
      <formula>O4="療養介護"</formula>
    </cfRule>
    <cfRule type="expression" dxfId="0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データ!$A$3:$A$13</xm:f>
          </x14:formula1>
          <xm:sqref>O4:U13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補助対象事業所等調書（様式1-2）</vt:lpstr>
      <vt:lpstr>記載例</vt:lpstr>
      <vt:lpstr>データ</vt:lpstr>
      <vt:lpstr>補助対象事業所等調書（様式1-2） (要綱起案用)</vt:lpstr>
    </vt:vector>
  </TitlesOfParts>
  <Company>TAIMS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富山市</dc:creator>
  <cp:lastModifiedBy>水家　慶</cp:lastModifiedBy>
  <cp:lastPrinted>2024-01-10T06:54:58Z</cp:lastPrinted>
  <dcterms:created xsi:type="dcterms:W3CDTF">2010-03-05T00:28:58Z</dcterms:created>
  <dcterms:modified xsi:type="dcterms:W3CDTF">2025-03-26T06:50:28Z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2025-03-26T06:50:28Z</vt:filetime>
  </property>
</Properties>
</file>