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720"/>
  </bookViews>
  <sheets>
    <sheet name="様式第1号の1(鉄軌道)①" sheetId="3" r:id="rId1"/>
    <sheet name="様式第1号の1(鉄軌道)②" sheetId="4" r:id="rId2"/>
    <sheet name="【記載例】様式第1号の1(鉄軌道)①" sheetId="1" r:id="rId3"/>
    <sheet name="【記載例】様式第1号の1(鉄軌道)②" sheetId="2" r:id="rId4"/>
  </sheets>
  <definedNames>
    <definedName name="_xlnm.Print_Area" localSheetId="2">'【記載例】様式第1号の1(鉄軌道)①'!$A$1:$K$39</definedName>
    <definedName name="_xlnm.Print_Area" localSheetId="0">'様式第1号の1(鉄軌道)①'!$A$1:$K$39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<sst xmlns="http://schemas.openxmlformats.org/spreadsheetml/2006/main" xmlns:r="http://schemas.openxmlformats.org/officeDocument/2006/relationships" count="69" uniqueCount="69">
  <si>
    <t>申請番号</t>
    <rPh sb="0" eb="2">
      <t>シンセイ</t>
    </rPh>
    <rPh sb="2" eb="4">
      <t>バンゴウ</t>
    </rPh>
    <phoneticPr fontId="1"/>
  </si>
  <si>
    <t>住所（所在地）</t>
    <rPh sb="0" eb="2">
      <t>ジュウショ</t>
    </rPh>
    <rPh sb="3" eb="6">
      <t>ショザイチ</t>
    </rPh>
    <phoneticPr fontId="1"/>
  </si>
  <si>
    <t>⑤×1/8</t>
  </si>
  <si>
    <t>【添付書類】</t>
    <rPh sb="1" eb="3">
      <t>テンプ</t>
    </rPh>
    <rPh sb="3" eb="5">
      <t>ショルイ</t>
    </rPh>
    <phoneticPr fontId="1"/>
  </si>
  <si>
    <t>主   な
経由地</t>
    <rPh sb="0" eb="1">
      <t>オモ</t>
    </rPh>
    <rPh sb="6" eb="8">
      <t>ケイユ</t>
    </rPh>
    <rPh sb="8" eb="9">
      <t>チ</t>
    </rPh>
    <phoneticPr fontId="1"/>
  </si>
  <si>
    <t>補助金の額</t>
    <rPh sb="0" eb="3">
      <t>ホジョキン</t>
    </rPh>
    <rPh sb="4" eb="5">
      <t>ガク</t>
    </rPh>
    <phoneticPr fontId="1"/>
  </si>
  <si>
    <t>１．交付を受けようとする補助金の額</t>
    <rPh sb="2" eb="4">
      <t>コウフ</t>
    </rPh>
    <rPh sb="5" eb="6">
      <t>ウ</t>
    </rPh>
    <rPh sb="12" eb="15">
      <t>ホジョキン</t>
    </rPh>
    <rPh sb="16" eb="17">
      <t>ガク</t>
    </rPh>
    <phoneticPr fontId="1"/>
  </si>
  <si>
    <t>２．申請額の内訳</t>
    <rPh sb="2" eb="5">
      <t>シンセイガク</t>
    </rPh>
    <rPh sb="6" eb="8">
      <t>ウチワケ</t>
    </rPh>
    <phoneticPr fontId="1"/>
  </si>
  <si>
    <t>（宛先）富山市長</t>
    <rPh sb="1" eb="3">
      <t>アテサキ</t>
    </rPh>
    <rPh sb="4" eb="6">
      <t>トヤマ</t>
    </rPh>
    <rPh sb="6" eb="8">
      <t>シチョウ</t>
    </rPh>
    <phoneticPr fontId="1"/>
  </si>
  <si>
    <t>千円</t>
    <rPh sb="0" eb="2">
      <t>センエン</t>
    </rPh>
    <phoneticPr fontId="1"/>
  </si>
  <si>
    <t>××線</t>
    <rPh sb="2" eb="3">
      <t>セン</t>
    </rPh>
    <phoneticPr fontId="1"/>
  </si>
  <si>
    <t>起点</t>
    <rPh sb="0" eb="2">
      <t>キテン</t>
    </rPh>
    <phoneticPr fontId="1"/>
  </si>
  <si>
    <t>「令和２年度平均燃料費調整単価＋電力量料金」及び「補助対象月の燃料費等調整単価＋電力量料金」は、契約先の数値を使用すること。</t>
    <rPh sb="1" eb="3">
      <t>レイワ</t>
    </rPh>
    <rPh sb="4" eb="6">
      <t>ネンド</t>
    </rPh>
    <rPh sb="6" eb="8">
      <t>ヘイキン</t>
    </rPh>
    <rPh sb="8" eb="10">
      <t>ネンリョウ</t>
    </rPh>
    <rPh sb="10" eb="11">
      <t>ヒ</t>
    </rPh>
    <rPh sb="11" eb="13">
      <t>チョウセイ</t>
    </rPh>
    <rPh sb="13" eb="15">
      <t>タンカ</t>
    </rPh>
    <rPh sb="19" eb="21">
      <t>リョウキン</t>
    </rPh>
    <rPh sb="22" eb="23">
      <t>オヨ</t>
    </rPh>
    <rPh sb="25" eb="30">
      <t>ホジョタイショウツキ</t>
    </rPh>
    <rPh sb="31" eb="33">
      <t>ネンリョウ</t>
    </rPh>
    <rPh sb="33" eb="34">
      <t>ヒ</t>
    </rPh>
    <rPh sb="34" eb="35">
      <t>トウ</t>
    </rPh>
    <rPh sb="35" eb="37">
      <t>チョウセイ</t>
    </rPh>
    <rPh sb="37" eb="39">
      <t>タンカ</t>
    </rPh>
    <rPh sb="43" eb="45">
      <t>リョウキン</t>
    </rPh>
    <rPh sb="48" eb="51">
      <t>ケイヤクサキ</t>
    </rPh>
    <rPh sb="52" eb="54">
      <t>スウチ</t>
    </rPh>
    <rPh sb="55" eb="57">
      <t>シヨウ</t>
    </rPh>
    <phoneticPr fontId="1"/>
  </si>
  <si>
    <t>円</t>
    <rPh sb="0" eb="1">
      <t>エン</t>
    </rPh>
    <phoneticPr fontId="1"/>
  </si>
  <si>
    <t>◇◇</t>
  </si>
  <si>
    <t>終点</t>
    <rPh sb="0" eb="2">
      <t>シュウテン</t>
    </rPh>
    <phoneticPr fontId="1"/>
  </si>
  <si>
    <t>②</t>
  </si>
  <si>
    <t>補助対象経費</t>
    <rPh sb="0" eb="2">
      <t>ホジョ</t>
    </rPh>
    <rPh sb="2" eb="4">
      <t>タイショウ</t>
    </rPh>
    <rPh sb="4" eb="6">
      <t>ケイヒ</t>
    </rPh>
    <phoneticPr fontId="1"/>
  </si>
  <si>
    <t>申請額</t>
    <rPh sb="0" eb="3">
      <t>シンセイガク</t>
    </rPh>
    <phoneticPr fontId="1"/>
  </si>
  <si>
    <t>⑥×1/8</t>
  </si>
  <si>
    <t>××線</t>
  </si>
  <si>
    <t>R7.9</t>
  </si>
  <si>
    <t>【記載要領】</t>
    <rPh sb="1" eb="3">
      <t>キサイ</t>
    </rPh>
    <rPh sb="3" eb="5">
      <t>ヨウリョウ</t>
    </rPh>
    <phoneticPr fontId="1"/>
  </si>
  <si>
    <t>様式第１号の１（鉄軌道）</t>
    <rPh sb="0" eb="2">
      <t>ヨウシキ</t>
    </rPh>
    <rPh sb="2" eb="3">
      <t>ダイ</t>
    </rPh>
    <rPh sb="4" eb="5">
      <t>ゴウ</t>
    </rPh>
    <rPh sb="8" eb="11">
      <t>テツキドウ</t>
    </rPh>
    <phoneticPr fontId="1"/>
  </si>
  <si>
    <t>申請
番号</t>
    <rPh sb="0" eb="2">
      <t>シンセイ</t>
    </rPh>
    <rPh sb="3" eb="5">
      <t>バンゴウ</t>
    </rPh>
    <phoneticPr fontId="1"/>
  </si>
  <si>
    <t>令和２年度
平均燃料費
調整単価
＋
電力量料金単価</t>
  </si>
  <si>
    <t>対象月</t>
  </si>
  <si>
    <t>運行路線</t>
    <rPh sb="0" eb="2">
      <t>ウンコウ</t>
    </rPh>
    <rPh sb="2" eb="4">
      <t>ロセン</t>
    </rPh>
    <phoneticPr fontId="1"/>
  </si>
  <si>
    <t>　令和7年度富山市公共交通等燃料価格高騰対策支援事業費補助金（第1期）の交付を、富山市補助金等交付規則第４条１項及び富山市公共交通燃料価格高騰対策支援事業費補助金交付要綱第７条の規定により、次のとおり申請します。</t>
    <rPh sb="1" eb="3">
      <t>レイワ</t>
    </rPh>
    <rPh sb="4" eb="6">
      <t>ネン</t>
    </rPh>
    <rPh sb="6" eb="8">
      <t>トヤマ</t>
    </rPh>
    <rPh sb="8" eb="9">
      <t>シ</t>
    </rPh>
    <rPh sb="13" eb="14">
      <t>トウ</t>
    </rPh>
    <rPh sb="14" eb="16">
      <t>ネンリョウ</t>
    </rPh>
    <rPh sb="16" eb="18">
      <t>カカク</t>
    </rPh>
    <rPh sb="18" eb="20">
      <t>コウトウ</t>
    </rPh>
    <rPh sb="20" eb="22">
      <t>タイサク</t>
    </rPh>
    <rPh sb="22" eb="24">
      <t>シエン</t>
    </rPh>
    <rPh sb="26" eb="27">
      <t>ヒ</t>
    </rPh>
    <rPh sb="31" eb="32">
      <t>ダイ</t>
    </rPh>
    <rPh sb="33" eb="34">
      <t>キ</t>
    </rPh>
    <rPh sb="36" eb="38">
      <t>コウフ</t>
    </rPh>
    <phoneticPr fontId="1"/>
  </si>
  <si>
    <t>①</t>
  </si>
  <si>
    <t>補助対象費用</t>
    <rPh sb="0" eb="2">
      <t>ホジョ</t>
    </rPh>
    <rPh sb="2" eb="4">
      <t>タイショウ</t>
    </rPh>
    <rPh sb="4" eb="6">
      <t>ヒヨウ</t>
    </rPh>
    <phoneticPr fontId="1"/>
  </si>
  <si>
    <t>補助申請額
(千円未満切り捨て)</t>
    <rPh sb="0" eb="2">
      <t>ホジョ</t>
    </rPh>
    <rPh sb="2" eb="5">
      <t>シンセイガク</t>
    </rPh>
    <rPh sb="7" eb="12">
      <t>センエンミマンキ</t>
    </rPh>
    <rPh sb="13" eb="14">
      <t>ス</t>
    </rPh>
    <phoneticPr fontId="1"/>
  </si>
  <si>
    <t>他　　路線</t>
    <rPh sb="0" eb="1">
      <t>ホカ</t>
    </rPh>
    <rPh sb="3" eb="5">
      <t>ロセン</t>
    </rPh>
    <phoneticPr fontId="1"/>
  </si>
  <si>
    <t>○○線</t>
    <rPh sb="2" eb="3">
      <t>セン</t>
    </rPh>
    <phoneticPr fontId="1"/>
  </si>
  <si>
    <t>③</t>
  </si>
  <si>
    <t>①×④＝⑤</t>
  </si>
  <si>
    <t>千円</t>
    <rPh sb="0" eb="1">
      <t>セン</t>
    </rPh>
    <rPh sb="1" eb="2">
      <t>エン</t>
    </rPh>
    <phoneticPr fontId="1"/>
  </si>
  <si>
    <t>計</t>
    <rPh sb="0" eb="1">
      <t>ケイ</t>
    </rPh>
    <phoneticPr fontId="1"/>
  </si>
  <si>
    <t>使用電力量</t>
    <rPh sb="0" eb="2">
      <t>シヨウ</t>
    </rPh>
    <rPh sb="2" eb="4">
      <t>デンリョク</t>
    </rPh>
    <rPh sb="4" eb="5">
      <t>リョウ</t>
    </rPh>
    <phoneticPr fontId="1"/>
  </si>
  <si>
    <t>○○線</t>
  </si>
  <si>
    <t>路線名</t>
    <rPh sb="0" eb="2">
      <t>ロセン</t>
    </rPh>
    <rPh sb="2" eb="3">
      <t>メイ</t>
    </rPh>
    <phoneticPr fontId="1"/>
  </si>
  <si>
    <t>路線</t>
    <rPh sb="0" eb="2">
      <t>ロセン</t>
    </rPh>
    <phoneticPr fontId="1"/>
  </si>
  <si>
    <t>（鉄軌道）</t>
    <rPh sb="1" eb="4">
      <t>テツキドウ</t>
    </rPh>
    <phoneticPr fontId="1"/>
  </si>
  <si>
    <t>運行路線名</t>
    <rPh sb="0" eb="2">
      <t>ウンコウ</t>
    </rPh>
    <rPh sb="2" eb="4">
      <t>ロセン</t>
    </rPh>
    <rPh sb="4" eb="5">
      <t>メイ</t>
    </rPh>
    <phoneticPr fontId="1"/>
  </si>
  <si>
    <t>◆◆</t>
  </si>
  <si>
    <t>各路線の「使用電力量」については、設備を複数の路線や事業者と共用している場合、事業者が定めた基準で按分して算出することも可とする。</t>
    <rPh sb="0" eb="3">
      <t>カクロセン</t>
    </rPh>
    <rPh sb="5" eb="7">
      <t>シヨウ</t>
    </rPh>
    <rPh sb="7" eb="9">
      <t>デンリョク</t>
    </rPh>
    <rPh sb="9" eb="10">
      <t>リョウ</t>
    </rPh>
    <rPh sb="17" eb="19">
      <t>セツビ</t>
    </rPh>
    <rPh sb="20" eb="22">
      <t>フクスウ</t>
    </rPh>
    <rPh sb="23" eb="25">
      <t>ロセン</t>
    </rPh>
    <rPh sb="26" eb="29">
      <t>ジギョウシャ</t>
    </rPh>
    <rPh sb="30" eb="32">
      <t>キョウヨウ</t>
    </rPh>
    <rPh sb="36" eb="38">
      <t>バアイ</t>
    </rPh>
    <rPh sb="39" eb="42">
      <t>ジギョウシャ</t>
    </rPh>
    <rPh sb="43" eb="44">
      <t>サダ</t>
    </rPh>
    <rPh sb="46" eb="48">
      <t>キジュン</t>
    </rPh>
    <rPh sb="49" eb="51">
      <t>アンブン</t>
    </rPh>
    <rPh sb="53" eb="55">
      <t>サンシュツ</t>
    </rPh>
    <rPh sb="60" eb="61">
      <t>カ</t>
    </rPh>
    <phoneticPr fontId="1"/>
  </si>
  <si>
    <t>補助対象費用の
1/8</t>
    <rPh sb="0" eb="6">
      <t>ホジョタイショウヒヨウ</t>
    </rPh>
    <phoneticPr fontId="1"/>
  </si>
  <si>
    <t>令和　　年　　月　　日</t>
    <rPh sb="0" eb="2">
      <t>レイワ</t>
    </rPh>
    <rPh sb="4" eb="5">
      <t>ネン</t>
    </rPh>
    <rPh sb="7" eb="8">
      <t>ガツ</t>
    </rPh>
    <rPh sb="10" eb="11">
      <t>ニチ</t>
    </rPh>
    <phoneticPr fontId="1"/>
  </si>
  <si>
    <t>③－②＝④</t>
  </si>
  <si>
    <t>kwh</t>
  </si>
  <si>
    <t>燃料費等調整単価は、「燃料費調整単価＋市場調整単価」で算出すること。</t>
    <rPh sb="0" eb="3">
      <t>ネンリョウヒ</t>
    </rPh>
    <rPh sb="3" eb="4">
      <t>トウ</t>
    </rPh>
    <rPh sb="4" eb="8">
      <t>チョウセイタンカ</t>
    </rPh>
    <rPh sb="11" eb="14">
      <t>ネンリョウヒ</t>
    </rPh>
    <rPh sb="14" eb="18">
      <t>チョウセイタンカ</t>
    </rPh>
    <rPh sb="19" eb="21">
      <t>シジョウ</t>
    </rPh>
    <rPh sb="21" eb="25">
      <t>チョウセイタンカ</t>
    </rPh>
    <rPh sb="27" eb="29">
      <t>サンシュツ</t>
    </rPh>
    <phoneticPr fontId="1"/>
  </si>
  <si>
    <t>※</t>
  </si>
  <si>
    <t>記載要領１の算出方法を適用する場合は、使用電力量の算出方法が確認できる書類</t>
    <rPh sb="0" eb="2">
      <t>キサイ</t>
    </rPh>
    <rPh sb="2" eb="4">
      <t>ヨウリョウ</t>
    </rPh>
    <rPh sb="6" eb="8">
      <t>サンシュツ</t>
    </rPh>
    <rPh sb="8" eb="10">
      <t>ホウホウ</t>
    </rPh>
    <rPh sb="11" eb="13">
      <t>テキヨウ</t>
    </rPh>
    <rPh sb="15" eb="17">
      <t>バアイ</t>
    </rPh>
    <rPh sb="19" eb="24">
      <t>シヨウデンリョクリョウ</t>
    </rPh>
    <rPh sb="25" eb="27">
      <t>サンシュツ</t>
    </rPh>
    <rPh sb="27" eb="29">
      <t>ホウホウ</t>
    </rPh>
    <rPh sb="30" eb="32">
      <t>カクニン</t>
    </rPh>
    <rPh sb="35" eb="37">
      <t>ショルイ</t>
    </rPh>
    <phoneticPr fontId="1"/>
  </si>
  <si>
    <t>令和７年度富山市公共交通等燃料価格高騰対策支援事業費補助金（第1期）
交付申請書及び実績報告書</t>
    <rPh sb="0" eb="2">
      <t>レイワ</t>
    </rPh>
    <rPh sb="3" eb="5">
      <t>ネン</t>
    </rPh>
    <rPh sb="5" eb="7">
      <t>トヤマ</t>
    </rPh>
    <rPh sb="7" eb="8">
      <t>シ</t>
    </rPh>
    <rPh sb="8" eb="10">
      <t>コウキョウ</t>
    </rPh>
    <rPh sb="12" eb="13">
      <t>トウ</t>
    </rPh>
    <rPh sb="13" eb="15">
      <t>ネンリョウ</t>
    </rPh>
    <rPh sb="15" eb="17">
      <t>カカク</t>
    </rPh>
    <rPh sb="17" eb="19">
      <t>コウトウ</t>
    </rPh>
    <rPh sb="19" eb="21">
      <t>タイサク</t>
    </rPh>
    <rPh sb="21" eb="23">
      <t>シエン</t>
    </rPh>
    <rPh sb="23" eb="26">
      <t>ジギョウヒ</t>
    </rPh>
    <rPh sb="26" eb="29">
      <t>ホジョキン</t>
    </rPh>
    <rPh sb="30" eb="31">
      <t>ダイ</t>
    </rPh>
    <rPh sb="32" eb="33">
      <t>キ</t>
    </rPh>
    <rPh sb="35" eb="37">
      <t>コウフ</t>
    </rPh>
    <rPh sb="37" eb="40">
      <t>シンセイショ</t>
    </rPh>
    <rPh sb="40" eb="41">
      <t>オヨ</t>
    </rPh>
    <rPh sb="42" eb="44">
      <t>ジッセキ</t>
    </rPh>
    <rPh sb="44" eb="47">
      <t>ホウコクショ</t>
    </rPh>
    <phoneticPr fontId="1"/>
  </si>
  <si>
    <r>
      <t>令</t>
    </r>
    <r>
      <rPr>
        <sz val="11"/>
        <color auto="1"/>
        <rFont val="BIZ UDPゴシック"/>
      </rPr>
      <t>和７年７月～令和７年９月までの各月の使用電力量が確認できる書類</t>
    </r>
    <rPh sb="0" eb="2">
      <t>レイワ</t>
    </rPh>
    <rPh sb="3" eb="4">
      <t>ネン</t>
    </rPh>
    <rPh sb="5" eb="6">
      <t>ガツ</t>
    </rPh>
    <rPh sb="7" eb="9">
      <t>レイワ</t>
    </rPh>
    <rPh sb="10" eb="11">
      <t>ネン</t>
    </rPh>
    <rPh sb="12" eb="13">
      <t>ガツ</t>
    </rPh>
    <rPh sb="16" eb="18">
      <t>カクツキ</t>
    </rPh>
    <rPh sb="19" eb="21">
      <t>シヨウ</t>
    </rPh>
    <rPh sb="21" eb="23">
      <t>デンリョク</t>
    </rPh>
    <rPh sb="23" eb="24">
      <t>リョウ</t>
    </rPh>
    <rPh sb="25" eb="27">
      <t>カクニン</t>
    </rPh>
    <rPh sb="30" eb="32">
      <t>ショルイ</t>
    </rPh>
    <phoneticPr fontId="1"/>
  </si>
  <si>
    <t>申請者（名称及び代表者名）</t>
    <rPh sb="0" eb="3">
      <t>シンセイシャ</t>
    </rPh>
    <rPh sb="4" eb="6">
      <t>メイショウ</t>
    </rPh>
    <rPh sb="6" eb="7">
      <t>オヨ</t>
    </rPh>
    <rPh sb="8" eb="11">
      <t>ダイヒョウシャ</t>
    </rPh>
    <rPh sb="11" eb="12">
      <t>メイ</t>
    </rPh>
    <phoneticPr fontId="1"/>
  </si>
  <si>
    <t>補助対象月の燃料費
等調整単価＋
電力量料金
単価</t>
    <rPh sb="10" eb="11">
      <t>トウ</t>
    </rPh>
    <phoneticPr fontId="1"/>
  </si>
  <si>
    <t>令和２年度
平均単価からの高騰幅</t>
    <rPh sb="0" eb="2">
      <t>レイワ</t>
    </rPh>
    <rPh sb="3" eb="5">
      <t>ネンド</t>
    </rPh>
    <rPh sb="6" eb="10">
      <t>ヘイキンタンカ</t>
    </rPh>
    <rPh sb="13" eb="16">
      <t>コウトウハバ</t>
    </rPh>
    <phoneticPr fontId="1"/>
  </si>
  <si>
    <t>　・市補助金申請額について、路線ごとに千円未満の端数は切り捨てること</t>
    <rPh sb="2" eb="3">
      <t>シ</t>
    </rPh>
    <rPh sb="3" eb="6">
      <t>ホジョキン</t>
    </rPh>
    <rPh sb="6" eb="8">
      <t>シンセイ</t>
    </rPh>
    <rPh sb="8" eb="9">
      <t>ガク</t>
    </rPh>
    <rPh sb="14" eb="16">
      <t>ロセン</t>
    </rPh>
    <rPh sb="19" eb="21">
      <t>センエン</t>
    </rPh>
    <rPh sb="21" eb="23">
      <t>ミマン</t>
    </rPh>
    <rPh sb="24" eb="26">
      <t>ハスウ</t>
    </rPh>
    <rPh sb="27" eb="28">
      <t>キ</t>
    </rPh>
    <rPh sb="29" eb="30">
      <t>ス</t>
    </rPh>
    <phoneticPr fontId="1"/>
  </si>
  <si>
    <r>
      <t>３．富山市公共交通等燃料価格高騰対策支援事業費補助金（</t>
    </r>
    <r>
      <rPr>
        <sz val="11"/>
        <color auto="1"/>
        <rFont val="BIZ UDPゴシック"/>
      </rPr>
      <t>第1期）　交付申請に係る運行路線の概要及び補助申請額</t>
    </r>
    <rPh sb="2" eb="4">
      <t>トヤマ</t>
    </rPh>
    <rPh sb="4" eb="5">
      <t>シ</t>
    </rPh>
    <rPh sb="5" eb="7">
      <t>コウキョウ</t>
    </rPh>
    <rPh sb="7" eb="9">
      <t>コウツウ</t>
    </rPh>
    <rPh sb="9" eb="10">
      <t>トウ</t>
    </rPh>
    <rPh sb="10" eb="12">
      <t>ネンリョウ</t>
    </rPh>
    <rPh sb="12" eb="14">
      <t>カカク</t>
    </rPh>
    <rPh sb="14" eb="16">
      <t>コウトウ</t>
    </rPh>
    <rPh sb="16" eb="18">
      <t>タイサク</t>
    </rPh>
    <rPh sb="18" eb="20">
      <t>シエン</t>
    </rPh>
    <rPh sb="20" eb="23">
      <t>ジギョウヒ</t>
    </rPh>
    <rPh sb="23" eb="26">
      <t>ホジョキン</t>
    </rPh>
    <rPh sb="27" eb="28">
      <t>ダイ</t>
    </rPh>
    <rPh sb="29" eb="30">
      <t>キ</t>
    </rPh>
    <rPh sb="32" eb="34">
      <t>コウフ</t>
    </rPh>
    <rPh sb="34" eb="36">
      <t>シンセイ</t>
    </rPh>
    <rPh sb="37" eb="38">
      <t>カカワ</t>
    </rPh>
    <rPh sb="39" eb="41">
      <t>ウンコウ</t>
    </rPh>
    <rPh sb="41" eb="43">
      <t>ロセン</t>
    </rPh>
    <rPh sb="44" eb="46">
      <t>ガイヨウ</t>
    </rPh>
    <rPh sb="46" eb="47">
      <t>オヨ</t>
    </rPh>
    <rPh sb="48" eb="50">
      <t>ホジョ</t>
    </rPh>
    <rPh sb="50" eb="52">
      <t>シンセイ</t>
    </rPh>
    <rPh sb="52" eb="53">
      <t>ガク</t>
    </rPh>
    <phoneticPr fontId="1"/>
  </si>
  <si>
    <t>△△駅</t>
    <rPh sb="2" eb="3">
      <t>エキ</t>
    </rPh>
    <phoneticPr fontId="1"/>
  </si>
  <si>
    <t>□□駅</t>
    <rPh sb="2" eb="3">
      <t>エキ</t>
    </rPh>
    <phoneticPr fontId="1"/>
  </si>
  <si>
    <t>R7.7</t>
  </si>
  <si>
    <t>R7.8</t>
  </si>
  <si>
    <t>■■駅</t>
    <rPh sb="2" eb="3">
      <t>エキ</t>
    </rPh>
    <phoneticPr fontId="1"/>
  </si>
  <si>
    <t>△△駅</t>
  </si>
  <si>
    <t>□□駅</t>
  </si>
  <si>
    <t>■■駅</t>
  </si>
  <si>
    <t>2 路線</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</si>
</sst>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quot;千&quot;&quot;円&quot;"/>
    <numFmt numFmtId="177" formatCode="#,##0_ &quot;千&quot;&quot;円&quot;"/>
    <numFmt numFmtId="178" formatCode="[$-409]ggge&quot;年&quot;m&quot;月&quot;d&quot;日&quot;;@"/>
    <numFmt numFmtId="179" formatCode="#,##0&quot;kwh&quot;"/>
    <numFmt numFmtId="180" formatCode="#,##0.0;[Red]\-#,##0.0"/>
  </numFmts>
  <fonts count="11">
    <font>
      <sz val="11"/>
      <color auto="1"/>
      <name val="ＭＳ Ｐゴシック"/>
      <family val="3"/>
    </font>
    <font>
      <sz val="6"/>
      <color auto="1"/>
      <name val="ＭＳ Ｐゴシック"/>
      <family val="3"/>
    </font>
    <font>
      <sz val="12"/>
      <color auto="1"/>
      <name val="BIZ UDP明朝 Medium"/>
      <family val="1"/>
    </font>
    <font>
      <sz val="11"/>
      <color auto="1"/>
      <name val="BIZ UDP明朝 Medium"/>
    </font>
    <font>
      <sz val="11"/>
      <color auto="1"/>
      <name val="ＭＳ Ｐゴシック"/>
      <family val="3"/>
    </font>
    <font>
      <sz val="11"/>
      <color auto="1"/>
      <name val="BIZ UDPゴシック"/>
      <family val="3"/>
    </font>
    <font>
      <b/>
      <sz val="11"/>
      <color auto="1"/>
      <name val="BIZ UDPゴシック"/>
    </font>
    <font>
      <sz val="12"/>
      <color auto="1"/>
      <name val="BIZ UDPゴシック"/>
    </font>
    <font>
      <sz val="10"/>
      <color auto="1"/>
      <name val="BIZ UDPゴシック"/>
      <family val="3"/>
    </font>
    <font>
      <sz val="9"/>
      <color auto="1"/>
      <name val="BIZ UDPゴシック"/>
      <family val="3"/>
    </font>
    <font>
      <sz val="10"/>
      <color rgb="FFFF0000"/>
      <name val="BIZ UDPゴシック"/>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38" fontId="4" fillId="0" borderId="0" applyFont="0" applyFill="0" applyBorder="0" applyAlignment="0" applyProtection="0">
      <alignment vertical="center"/>
    </xf>
  </cellStyleXfs>
  <cellXfs count="101">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inden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Border="1" applyAlignment="1">
      <alignment horizontal="left" wrapText="1"/>
    </xf>
    <xf numFmtId="0" fontId="2" fillId="0" borderId="0" xfId="0" applyFont="1" applyAlignment="1">
      <alignment horizontal="left" wrapText="1"/>
    </xf>
    <xf numFmtId="0" fontId="2" fillId="0" borderId="1" xfId="0" applyFont="1" applyBorder="1" applyAlignment="1">
      <alignment horizontal="center"/>
    </xf>
    <xf numFmtId="0" fontId="2" fillId="0" borderId="1" xfId="0" applyFont="1" applyBorder="1"/>
    <xf numFmtId="0" fontId="2" fillId="0" borderId="2" xfId="0" applyFont="1" applyBorder="1"/>
    <xf numFmtId="0" fontId="2" fillId="0" borderId="2" xfId="0" applyFont="1" applyBorder="1" applyAlignment="1">
      <alignment horizontal="center" shrinkToFit="1"/>
    </xf>
    <xf numFmtId="0" fontId="3" fillId="0" borderId="3" xfId="0" applyFont="1" applyBorder="1"/>
    <xf numFmtId="0" fontId="2" fillId="0" borderId="1" xfId="0" applyFont="1" applyBorder="1" applyAlignment="1">
      <alignment horizontal="center" vertical="center"/>
    </xf>
    <xf numFmtId="38" fontId="2" fillId="0" borderId="4" xfId="0" applyNumberFormat="1" applyFont="1" applyBorder="1" applyAlignment="1">
      <alignment horizontal="right" vertical="center"/>
    </xf>
    <xf numFmtId="0" fontId="2" fillId="0" borderId="5" xfId="0" applyFont="1" applyBorder="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xf>
    <xf numFmtId="0" fontId="2" fillId="0" borderId="6" xfId="0" applyFont="1" applyBorder="1" applyAlignment="1">
      <alignment horizontal="center" shrinkToFit="1"/>
    </xf>
    <xf numFmtId="0" fontId="3" fillId="0" borderId="6" xfId="0" applyFont="1" applyBorder="1"/>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1" xfId="0" applyFont="1" applyBorder="1" applyAlignment="1">
      <alignment shrinkToFit="1"/>
    </xf>
    <xf numFmtId="0" fontId="2" fillId="0" borderId="2" xfId="0" applyFont="1" applyBorder="1" applyAlignment="1">
      <alignment horizontal="right"/>
    </xf>
    <xf numFmtId="0" fontId="3" fillId="0" borderId="6" xfId="0" applyFont="1" applyBorder="1" applyAlignment="1">
      <alignment horizontal="right"/>
    </xf>
    <xf numFmtId="0" fontId="2" fillId="0" borderId="0" xfId="0" applyFont="1" applyAlignment="1">
      <alignment horizontal="left"/>
    </xf>
    <xf numFmtId="0" fontId="3" fillId="0" borderId="9" xfId="0" applyFont="1" applyBorder="1" applyAlignment="1">
      <alignment horizontal="left" vertical="center"/>
    </xf>
    <xf numFmtId="0" fontId="3" fillId="0" borderId="10" xfId="0" applyFont="1" applyBorder="1" applyAlignment="1">
      <alignment horizontal="left" vertical="center"/>
    </xf>
    <xf numFmtId="176" fontId="2" fillId="0" borderId="2" xfId="1" applyNumberFormat="1" applyFont="1" applyFill="1" applyBorder="1" applyAlignment="1">
      <alignment horizontal="right" shrinkToFit="1"/>
    </xf>
    <xf numFmtId="177" fontId="2" fillId="0" borderId="1" xfId="0" applyNumberFormat="1" applyFont="1" applyBorder="1" applyAlignment="1">
      <alignment horizontal="right"/>
    </xf>
    <xf numFmtId="0" fontId="3" fillId="0" borderId="11" xfId="0" applyFont="1" applyBorder="1" applyAlignment="1">
      <alignment horizontal="center" vertical="center"/>
    </xf>
    <xf numFmtId="176" fontId="2" fillId="0" borderId="6" xfId="1" applyNumberFormat="1" applyFont="1" applyFill="1" applyBorder="1" applyAlignment="1">
      <alignment horizontal="right" shrinkToFit="1"/>
    </xf>
    <xf numFmtId="177" fontId="3" fillId="0" borderId="1" xfId="0" applyNumberFormat="1" applyFont="1" applyBorder="1" applyAlignment="1">
      <alignment horizontal="right"/>
    </xf>
    <xf numFmtId="0" fontId="2" fillId="0" borderId="0" xfId="0" applyFont="1" applyAlignment="1">
      <alignment horizontal="justify" shrinkToFit="1"/>
    </xf>
    <xf numFmtId="178" fontId="2" fillId="0" borderId="0" xfId="0" applyNumberFormat="1" applyFont="1" applyAlignment="1">
      <alignment horizontal="justify" shrinkToFit="1"/>
    </xf>
    <xf numFmtId="0" fontId="2" fillId="0" borderId="12" xfId="0" applyFont="1" applyFill="1" applyBorder="1" applyAlignment="1">
      <alignment horizontal="center"/>
    </xf>
    <xf numFmtId="0" fontId="5" fillId="0" borderId="0" xfId="0" applyFont="1"/>
    <xf numFmtId="0" fontId="5" fillId="0" borderId="0" xfId="0" applyFont="1" applyAlignment="1">
      <alignment horizontal="center" vertical="center"/>
    </xf>
    <xf numFmtId="0" fontId="6" fillId="0" borderId="0" xfId="0" applyFont="1"/>
    <xf numFmtId="0" fontId="7" fillId="0" borderId="0" xfId="0" applyFont="1"/>
    <xf numFmtId="0" fontId="5" fillId="0" borderId="13" xfId="0" applyFont="1" applyBorder="1" applyAlignment="1">
      <alignment vertical="center" textRotation="255"/>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38" fontId="5" fillId="0" borderId="1" xfId="1" applyFont="1" applyFill="1" applyBorder="1" applyAlignment="1">
      <alignment shrinkToFit="1"/>
    </xf>
    <xf numFmtId="0" fontId="5" fillId="0" borderId="2" xfId="0" applyFont="1" applyBorder="1" applyAlignment="1">
      <alignment horizontal="right" shrinkToFit="1"/>
    </xf>
    <xf numFmtId="0" fontId="5" fillId="0" borderId="0" xfId="0" applyFont="1" applyAlignment="1">
      <alignment horizontal="right"/>
    </xf>
    <xf numFmtId="49" fontId="5" fillId="0" borderId="1" xfId="0" applyNumberFormat="1" applyFont="1" applyBorder="1" applyAlignment="1">
      <alignment shrinkToFit="1"/>
    </xf>
    <xf numFmtId="0" fontId="5" fillId="0" borderId="6" xfId="0" applyFont="1" applyBorder="1" applyAlignment="1">
      <alignment horizontal="right" shrinkToFit="1"/>
    </xf>
    <xf numFmtId="0" fontId="8" fillId="0" borderId="2" xfId="0" applyFont="1" applyBorder="1" applyAlignment="1">
      <alignment horizontal="center" vertical="center"/>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6" xfId="0" applyFont="1" applyBorder="1" applyAlignment="1">
      <alignment horizontal="center" vertical="center" shrinkToFit="1"/>
    </xf>
    <xf numFmtId="0" fontId="5" fillId="0" borderId="1" xfId="0" applyFont="1" applyBorder="1" applyAlignment="1">
      <alignment shrinkToFit="1"/>
    </xf>
    <xf numFmtId="0" fontId="8" fillId="0" borderId="3" xfId="0" applyFont="1" applyBorder="1" applyAlignment="1">
      <alignment horizontal="center" vertical="center"/>
    </xf>
    <xf numFmtId="0" fontId="8" fillId="0" borderId="14"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16" xfId="0" applyFont="1" applyBorder="1" applyAlignment="1">
      <alignment horizontal="center" vertical="center" wrapText="1" shrinkToFit="1"/>
    </xf>
    <xf numFmtId="0" fontId="5" fillId="0" borderId="15" xfId="0" applyFont="1" applyBorder="1" applyAlignment="1">
      <alignment horizontal="center" shrinkToFit="1"/>
    </xf>
    <xf numFmtId="0" fontId="5" fillId="0" borderId="16" xfId="0" applyFont="1" applyBorder="1" applyAlignment="1">
      <alignment horizontal="center" shrinkToFit="1"/>
    </xf>
    <xf numFmtId="179" fontId="5" fillId="0" borderId="1" xfId="0" applyNumberFormat="1" applyFont="1" applyBorder="1" applyAlignment="1">
      <alignment shrinkToFit="1"/>
    </xf>
    <xf numFmtId="40" fontId="5" fillId="0" borderId="1" xfId="1" applyNumberFormat="1" applyFont="1" applyFill="1" applyBorder="1" applyAlignment="1">
      <alignment shrinkToFit="1"/>
    </xf>
    <xf numFmtId="180" fontId="5" fillId="0" borderId="1" xfId="0" applyNumberFormat="1" applyFont="1" applyBorder="1" applyAlignment="1">
      <alignment shrinkToFit="1"/>
    </xf>
    <xf numFmtId="0" fontId="9" fillId="0" borderId="14" xfId="0" applyFont="1" applyBorder="1" applyAlignment="1">
      <alignment horizontal="center" vertical="center" wrapText="1" shrinkToFit="1"/>
    </xf>
    <xf numFmtId="0" fontId="9" fillId="0" borderId="15" xfId="0" applyFont="1" applyBorder="1" applyAlignment="1">
      <alignment horizontal="center" vertical="center" wrapText="1" shrinkToFi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5" fillId="0" borderId="11" xfId="0" applyFont="1" applyBorder="1" applyAlignment="1">
      <alignment horizontal="center" shrinkToFit="1"/>
    </xf>
    <xf numFmtId="0" fontId="5" fillId="0" borderId="5" xfId="0" applyFont="1" applyBorder="1" applyAlignment="1">
      <alignment horizontal="center" shrinkToFit="1"/>
    </xf>
    <xf numFmtId="38" fontId="5" fillId="0" borderId="2" xfId="1" applyFont="1" applyFill="1" applyBorder="1" applyAlignment="1">
      <alignment shrinkToFit="1"/>
    </xf>
    <xf numFmtId="38" fontId="5" fillId="0" borderId="2" xfId="1" applyFont="1" applyFill="1" applyBorder="1" applyAlignment="1">
      <alignment horizontal="right" shrinkToFi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13" xfId="0" applyFont="1" applyBorder="1" applyAlignment="1">
      <alignment horizontal="center" shrinkToFit="1"/>
    </xf>
    <xf numFmtId="0" fontId="5" fillId="0" borderId="10" xfId="0" applyFont="1" applyBorder="1" applyAlignment="1">
      <alignment horizontal="center" shrinkToFit="1"/>
    </xf>
    <xf numFmtId="0" fontId="5" fillId="0" borderId="6" xfId="0" applyFont="1" applyBorder="1" applyAlignment="1">
      <alignment shrinkToFit="1"/>
    </xf>
    <xf numFmtId="0" fontId="5" fillId="0" borderId="6" xfId="0" applyFont="1" applyBorder="1" applyAlignment="1">
      <alignment horizontal="center" shrinkToFit="1"/>
    </xf>
    <xf numFmtId="38" fontId="5" fillId="0" borderId="3" xfId="1" applyFont="1" applyFill="1" applyBorder="1" applyAlignment="1">
      <alignment shrinkToFit="1"/>
    </xf>
    <xf numFmtId="0" fontId="5" fillId="0" borderId="3" xfId="0" applyFont="1" applyBorder="1" applyAlignment="1">
      <alignment shrinkToFit="1"/>
    </xf>
    <xf numFmtId="0" fontId="5" fillId="0" borderId="0" xfId="0" applyFont="1" applyAlignment="1">
      <alignment horizontal="righ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5" fillId="0" borderId="0" xfId="0" applyFont="1" applyAlignment="1">
      <alignment wrapText="1"/>
    </xf>
    <xf numFmtId="38" fontId="8" fillId="0" borderId="1" xfId="1" applyFont="1" applyFill="1" applyBorder="1" applyAlignment="1">
      <alignment shrinkToFit="1"/>
    </xf>
    <xf numFmtId="0" fontId="8" fillId="0" borderId="2" xfId="0" applyFont="1" applyBorder="1" applyAlignment="1">
      <alignment horizontal="right" shrinkToFit="1"/>
    </xf>
    <xf numFmtId="49" fontId="8" fillId="0" borderId="1" xfId="0" applyNumberFormat="1" applyFont="1" applyBorder="1" applyAlignment="1">
      <alignment shrinkToFit="1"/>
    </xf>
    <xf numFmtId="0" fontId="8" fillId="0" borderId="6" xfId="0" applyFont="1" applyBorder="1" applyAlignment="1">
      <alignment horizontal="right" shrinkToFit="1"/>
    </xf>
    <xf numFmtId="0" fontId="8" fillId="0" borderId="1" xfId="0" applyFont="1" applyBorder="1" applyAlignment="1">
      <alignment shrinkToFit="1"/>
    </xf>
    <xf numFmtId="179" fontId="8" fillId="0" borderId="1" xfId="0" applyNumberFormat="1" applyFont="1" applyBorder="1" applyAlignment="1">
      <alignment shrinkToFit="1"/>
    </xf>
    <xf numFmtId="40" fontId="8" fillId="0" borderId="1" xfId="1" applyNumberFormat="1" applyFont="1" applyFill="1" applyBorder="1" applyAlignment="1">
      <alignment shrinkToFit="1"/>
    </xf>
    <xf numFmtId="180" fontId="8" fillId="0" borderId="1" xfId="0" applyNumberFormat="1" applyFont="1" applyBorder="1" applyAlignment="1">
      <alignment shrinkToFit="1"/>
    </xf>
    <xf numFmtId="38" fontId="8" fillId="0" borderId="2" xfId="1" applyFont="1" applyFill="1" applyBorder="1" applyAlignment="1">
      <alignment shrinkToFit="1"/>
    </xf>
    <xf numFmtId="38" fontId="8" fillId="0" borderId="2" xfId="1" applyFont="1" applyFill="1" applyBorder="1" applyAlignment="1">
      <alignment horizontal="right" shrinkToFit="1"/>
    </xf>
    <xf numFmtId="0" fontId="8" fillId="0" borderId="6" xfId="0" applyFont="1" applyBorder="1" applyAlignment="1">
      <alignment shrinkToFit="1"/>
    </xf>
    <xf numFmtId="0" fontId="8" fillId="0" borderId="6" xfId="0" applyFont="1" applyBorder="1" applyAlignment="1">
      <alignment horizontal="center" shrinkToFit="1"/>
    </xf>
    <xf numFmtId="38" fontId="10" fillId="0" borderId="3" xfId="1" applyFont="1" applyFill="1" applyBorder="1" applyAlignment="1">
      <alignment shrinkToFit="1"/>
    </xf>
    <xf numFmtId="38" fontId="8" fillId="0" borderId="3" xfId="1" applyFont="1" applyFill="1" applyBorder="1" applyAlignment="1">
      <alignment shrinkToFit="1"/>
    </xf>
    <xf numFmtId="38" fontId="10" fillId="0" borderId="2" xfId="1" applyFont="1" applyFill="1" applyBorder="1" applyAlignment="1">
      <alignment horizontal="right" shrinkToFit="1"/>
    </xf>
    <xf numFmtId="0" fontId="10" fillId="0" borderId="3" xfId="0" applyFont="1" applyBorder="1" applyAlignment="1">
      <alignment shrinkToFit="1"/>
    </xf>
    <xf numFmtId="0" fontId="8" fillId="0" borderId="3" xfId="0" applyFont="1" applyBorder="1" applyAlignment="1">
      <alignment shrinkToFit="1"/>
    </xf>
    <xf numFmtId="0" fontId="10" fillId="0" borderId="6" xfId="0" applyFont="1" applyBorder="1" applyAlignment="1">
      <alignment horizont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149860</xdr:colOff>
      <xdr:row>6</xdr:row>
      <xdr:rowOff>272415</xdr:rowOff>
    </xdr:from>
    <xdr:to xmlns:xdr="http://schemas.openxmlformats.org/drawingml/2006/spreadsheetDrawing">
      <xdr:col>4</xdr:col>
      <xdr:colOff>223520</xdr:colOff>
      <xdr:row>9</xdr:row>
      <xdr:rowOff>177800</xdr:rowOff>
    </xdr:to>
    <xdr:sp macro="" textlink="">
      <xdr:nvSpPr>
        <xdr:cNvPr id="2" name="テキスト ボックス 1"/>
        <xdr:cNvSpPr txBox="1"/>
      </xdr:nvSpPr>
      <xdr:spPr>
        <a:xfrm>
          <a:off x="149860" y="1539240"/>
          <a:ext cx="2600325" cy="724535"/>
        </a:xfrm>
        <a:prstGeom prst="rect">
          <a:avLst/>
        </a:prstGeom>
        <a:solidFill>
          <a:srgbClr val="00B0F0"/>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600" b="1" kern="1200">
              <a:latin typeface="ＭＳ 明朝"/>
              <a:ea typeface="ＭＳ 明朝"/>
            </a:rPr>
            <a:t>記載例</a:t>
          </a:r>
          <a:endParaRPr kumimoji="1" lang="ja-JP" altLang="en-US" sz="1100" b="1" kern="1200">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231140</xdr:colOff>
      <xdr:row>14</xdr:row>
      <xdr:rowOff>67310</xdr:rowOff>
    </xdr:from>
    <xdr:to xmlns:xdr="http://schemas.openxmlformats.org/drawingml/2006/spreadsheetDrawing">
      <xdr:col>4</xdr:col>
      <xdr:colOff>584835</xdr:colOff>
      <xdr:row>17</xdr:row>
      <xdr:rowOff>52070</xdr:rowOff>
    </xdr:to>
    <xdr:sp macro="" textlink="">
      <xdr:nvSpPr>
        <xdr:cNvPr id="2" name="テキスト ボックス 1"/>
        <xdr:cNvSpPr txBox="1"/>
      </xdr:nvSpPr>
      <xdr:spPr>
        <a:xfrm>
          <a:off x="459740" y="3602990"/>
          <a:ext cx="2638425" cy="752475"/>
        </a:xfrm>
        <a:prstGeom prst="rect">
          <a:avLst/>
        </a:prstGeom>
        <a:solidFill>
          <a:srgbClr val="00B0F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600" b="1" kern="1200">
              <a:latin typeface="ＭＳ 明朝"/>
              <a:ea typeface="ＭＳ 明朝"/>
            </a:rPr>
            <a:t>記載例</a:t>
          </a:r>
          <a:endParaRPr kumimoji="1" lang="ja-JP" altLang="en-US" sz="1100" b="1" kern="1200">
            <a:latin typeface="ＭＳ 明朝"/>
            <a:ea typeface="ＭＳ 明朝"/>
          </a:endParaRPr>
        </a:p>
      </xdr:txBody>
    </xdr:sp>
    <xdr:clientData/>
  </xdr:twoCellAnchor>
  <xdr:twoCellAnchor>
    <xdr:from xmlns:xdr="http://schemas.openxmlformats.org/drawingml/2006/spreadsheetDrawing">
      <xdr:col>8</xdr:col>
      <xdr:colOff>192405</xdr:colOff>
      <xdr:row>20</xdr:row>
      <xdr:rowOff>108585</xdr:rowOff>
    </xdr:from>
    <xdr:to xmlns:xdr="http://schemas.openxmlformats.org/drawingml/2006/spreadsheetDrawing">
      <xdr:col>15</xdr:col>
      <xdr:colOff>837565</xdr:colOff>
      <xdr:row>23</xdr:row>
      <xdr:rowOff>127000</xdr:rowOff>
    </xdr:to>
    <xdr:sp macro="" textlink="">
      <xdr:nvSpPr>
        <xdr:cNvPr id="3" name="テキスト ボックス 2"/>
        <xdr:cNvSpPr txBox="1"/>
      </xdr:nvSpPr>
      <xdr:spPr>
        <a:xfrm>
          <a:off x="5717540" y="5033010"/>
          <a:ext cx="5739130" cy="589915"/>
        </a:xfrm>
        <a:prstGeom prst="rect">
          <a:avLst/>
        </a:prstGeom>
        <a:solidFill>
          <a:schemeClr val="accent2">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Meiryo UI"/>
              <a:ea typeface="Meiryo UI"/>
            </a:rPr>
            <a:t>行数が足りない場合は行ごとコピー＆挿入で行数を増やして使用してください。</a:t>
          </a:r>
          <a:endParaRPr kumimoji="1" lang="en-US" altLang="ja-JP" sz="1000">
            <a:latin typeface="Meiryo UI"/>
            <a:ea typeface="Meiryo UI"/>
          </a:endParaRPr>
        </a:p>
        <a:p>
          <a:r>
            <a:rPr kumimoji="1" lang="ja-JP" altLang="en-US" sz="1000">
              <a:latin typeface="Meiryo UI"/>
              <a:ea typeface="Meiryo UI"/>
            </a:rPr>
            <a:t>計算式は適宜、修正してください。</a:t>
          </a:r>
          <a:endParaRPr kumimoji="1" lang="ja-JP" altLang="en-US" sz="1000">
            <a:latin typeface="Meiryo UI"/>
            <a:ea typeface="Meiryo UI"/>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tint="0.6"/>
    <pageSetUpPr fitToPage="1"/>
  </sheetPr>
  <dimension ref="A2:M38"/>
  <sheetViews>
    <sheetView tabSelected="1" view="pageBreakPreview" zoomScale="115" zoomScaleNormal="115" zoomScaleSheetLayoutView="115" workbookViewId="0">
      <selection activeCell="B39" sqref="B39"/>
    </sheetView>
  </sheetViews>
  <sheetFormatPr defaultColWidth="9" defaultRowHeight="14.25"/>
  <cols>
    <col min="1" max="1" width="3.6328125" style="1" customWidth="1"/>
    <col min="2" max="2" width="10.08984375" style="1" customWidth="1"/>
    <col min="3" max="4" width="9.7265625" style="1" customWidth="1"/>
    <col min="5" max="5" width="9" style="1"/>
    <col min="6" max="6" width="9.1796875" style="1" customWidth="1"/>
    <col min="7" max="9" width="9" style="1"/>
    <col min="10" max="10" width="7.36328125" style="1" customWidth="1"/>
    <col min="11" max="11" width="3.7265625" style="1" customWidth="1"/>
    <col min="12" max="12" width="17.453125" style="1" customWidth="1"/>
    <col min="13" max="13" width="17.6328125" style="1" customWidth="1"/>
    <col min="14" max="16384" width="9" style="1"/>
  </cols>
  <sheetData>
    <row r="1" spans="1:13" ht="9.75" customHeight="1"/>
    <row r="2" spans="1:13" ht="18" customHeight="1">
      <c r="A2" s="1" t="s">
        <v>23</v>
      </c>
      <c r="M2" s="35"/>
    </row>
    <row r="3" spans="1:13" ht="18" customHeight="1">
      <c r="I3" s="33"/>
      <c r="J3" s="33"/>
      <c r="K3" s="33"/>
    </row>
    <row r="4" spans="1:13" ht="18" customHeight="1">
      <c r="I4" s="34" t="s">
        <v>47</v>
      </c>
      <c r="J4" s="34"/>
      <c r="K4" s="34"/>
    </row>
    <row r="5" spans="1:13" ht="18" customHeight="1"/>
    <row r="6" spans="1:13" ht="18" customHeight="1">
      <c r="A6" s="3" t="s">
        <v>8</v>
      </c>
      <c r="B6" s="3"/>
      <c r="C6" s="3"/>
      <c r="D6" s="3"/>
    </row>
    <row r="7" spans="1:13" ht="28.5" customHeight="1"/>
    <row r="8" spans="1:13" ht="18" customHeight="1">
      <c r="G8" s="25" t="s">
        <v>1</v>
      </c>
      <c r="H8" s="25"/>
      <c r="I8" s="25"/>
      <c r="J8" s="25"/>
      <c r="K8" s="25"/>
      <c r="M8" s="5"/>
    </row>
    <row r="9" spans="1:13" ht="18" customHeight="1">
      <c r="G9" s="25" t="s">
        <v>55</v>
      </c>
      <c r="H9" s="25"/>
      <c r="I9" s="25"/>
      <c r="J9" s="25"/>
      <c r="K9" s="25"/>
    </row>
    <row r="10" spans="1:13" ht="18" customHeight="1">
      <c r="G10" s="25"/>
      <c r="H10" s="25"/>
      <c r="I10" s="25"/>
      <c r="J10" s="25"/>
      <c r="K10" s="25"/>
    </row>
    <row r="11" spans="1:13" ht="35.15" customHeight="1"/>
    <row r="12" spans="1:13" s="2" customFormat="1" ht="31.5" customHeight="1">
      <c r="A12" s="4" t="s">
        <v>53</v>
      </c>
      <c r="B12" s="5"/>
      <c r="C12" s="5"/>
      <c r="D12" s="5"/>
      <c r="E12" s="5"/>
      <c r="F12" s="5"/>
      <c r="G12" s="5"/>
      <c r="H12" s="5"/>
      <c r="I12" s="5"/>
      <c r="J12" s="5"/>
      <c r="K12" s="5"/>
    </row>
    <row r="13" spans="1:13" ht="22" customHeight="1"/>
    <row r="14" spans="1:13">
      <c r="B14" s="6" t="s">
        <v>28</v>
      </c>
      <c r="C14" s="6"/>
      <c r="D14" s="6"/>
      <c r="E14" s="6"/>
      <c r="F14" s="6"/>
      <c r="G14" s="6"/>
      <c r="H14" s="6"/>
      <c r="I14" s="6"/>
      <c r="J14" s="6"/>
    </row>
    <row r="15" spans="1:13" ht="15.75" customHeight="1">
      <c r="B15" s="6"/>
      <c r="C15" s="6"/>
      <c r="D15" s="6"/>
      <c r="E15" s="6"/>
      <c r="F15" s="6"/>
      <c r="G15" s="6"/>
      <c r="H15" s="6"/>
      <c r="I15" s="6"/>
      <c r="J15" s="6"/>
    </row>
    <row r="16" spans="1:13" ht="17.5" customHeight="1">
      <c r="B16" s="6"/>
      <c r="C16" s="6"/>
      <c r="D16" s="6"/>
      <c r="E16" s="6"/>
      <c r="F16" s="6"/>
      <c r="G16" s="6"/>
      <c r="H16" s="6"/>
      <c r="I16" s="6"/>
      <c r="J16" s="6"/>
    </row>
    <row r="17" spans="2:10" ht="17.5" customHeight="1">
      <c r="B17" s="7"/>
      <c r="C17" s="7"/>
      <c r="D17" s="7"/>
      <c r="E17" s="7"/>
      <c r="F17" s="7"/>
      <c r="G17" s="7"/>
      <c r="H17" s="7"/>
      <c r="I17" s="7"/>
      <c r="J17" s="7"/>
    </row>
    <row r="18" spans="2:10">
      <c r="B18" s="1" t="s">
        <v>6</v>
      </c>
    </row>
    <row r="19" spans="2:10" ht="9.75" customHeight="1"/>
    <row r="20" spans="2:10">
      <c r="D20" s="13" t="s">
        <v>5</v>
      </c>
      <c r="E20" s="13"/>
      <c r="F20" s="13"/>
      <c r="G20" s="13"/>
      <c r="H20" s="30"/>
    </row>
    <row r="21" spans="2:10">
      <c r="D21" s="13"/>
      <c r="E21" s="13"/>
      <c r="F21" s="13"/>
      <c r="G21" s="13"/>
      <c r="H21" s="30"/>
    </row>
    <row r="22" spans="2:10">
      <c r="D22" s="14"/>
      <c r="E22" s="20"/>
      <c r="F22" s="20"/>
      <c r="G22" s="26" t="s">
        <v>9</v>
      </c>
      <c r="H22" s="30"/>
    </row>
    <row r="23" spans="2:10">
      <c r="D23" s="15"/>
      <c r="E23" s="21"/>
      <c r="F23" s="21"/>
      <c r="G23" s="27"/>
      <c r="H23" s="30"/>
    </row>
    <row r="24" spans="2:10">
      <c r="E24" s="16"/>
      <c r="F24" s="5"/>
      <c r="G24" s="16"/>
      <c r="H24" s="16"/>
    </row>
    <row r="25" spans="2:10">
      <c r="E25" s="16"/>
      <c r="F25" s="16"/>
      <c r="G25" s="16"/>
      <c r="H25" s="16"/>
    </row>
    <row r="26" spans="2:10">
      <c r="B26" s="1" t="s">
        <v>7</v>
      </c>
      <c r="C26" s="5"/>
      <c r="D26" s="16"/>
      <c r="E26" s="16"/>
      <c r="F26" s="5"/>
      <c r="G26" s="16"/>
      <c r="H26" s="16"/>
    </row>
    <row r="27" spans="2:10" ht="8.25" customHeight="1">
      <c r="C27" s="5"/>
      <c r="D27" s="16"/>
      <c r="E27" s="16"/>
      <c r="F27" s="5"/>
      <c r="G27" s="16"/>
      <c r="H27" s="16"/>
    </row>
    <row r="28" spans="2:10" ht="22.5" customHeight="1">
      <c r="B28" s="8" t="s">
        <v>0</v>
      </c>
      <c r="C28" s="8" t="s">
        <v>40</v>
      </c>
      <c r="D28" s="17"/>
      <c r="E28" s="8" t="s">
        <v>11</v>
      </c>
      <c r="F28" s="8" t="s">
        <v>15</v>
      </c>
      <c r="G28" s="8" t="s">
        <v>17</v>
      </c>
      <c r="H28" s="17"/>
      <c r="I28" s="8" t="s">
        <v>18</v>
      </c>
      <c r="J28" s="17"/>
    </row>
    <row r="29" spans="2:10" ht="24" customHeight="1">
      <c r="B29" s="9"/>
      <c r="C29" s="11" t="str">
        <f>IFERROR(INDEX(#REF!,MATCH($B29,#REF!,0)),"")</f>
        <v/>
      </c>
      <c r="D29" s="18"/>
      <c r="E29" s="22" t="str">
        <f>IFERROR(INDEX(#REF!,MATCH($B29,#REF!,0)),"")</f>
        <v/>
      </c>
      <c r="F29" s="22" t="str">
        <f>IFERROR(INDEX(#REF!,MATCH($B29,#REF!,0)),"")</f>
        <v/>
      </c>
      <c r="G29" s="28"/>
      <c r="H29" s="31"/>
      <c r="I29" s="28"/>
      <c r="J29" s="31"/>
    </row>
    <row r="30" spans="2:10" ht="24" customHeight="1">
      <c r="B30" s="9"/>
      <c r="C30" s="11" t="str">
        <f>IFERROR(INDEX(#REF!,MATCH($B30,#REF!,0)),"")</f>
        <v/>
      </c>
      <c r="D30" s="18"/>
      <c r="E30" s="22" t="str">
        <f>IFERROR(INDEX(#REF!,MATCH($B30,#REF!,0)),"")</f>
        <v/>
      </c>
      <c r="F30" s="22" t="str">
        <f>IFERROR(INDEX(#REF!,MATCH($B30,#REF!,0)),"")</f>
        <v/>
      </c>
      <c r="G30" s="28"/>
      <c r="H30" s="31"/>
      <c r="I30" s="28"/>
      <c r="J30" s="31"/>
    </row>
    <row r="31" spans="2:10" ht="24" customHeight="1">
      <c r="B31" s="9"/>
      <c r="C31" s="11" t="str">
        <f>IFERROR(INDEX(#REF!,MATCH($B31,#REF!,0)),"")</f>
        <v/>
      </c>
      <c r="D31" s="18"/>
      <c r="E31" s="22" t="str">
        <f>IFERROR(INDEX(#REF!,MATCH($B31,#REF!,0)),"")</f>
        <v/>
      </c>
      <c r="F31" s="22" t="str">
        <f>IFERROR(INDEX(#REF!,MATCH($B31,#REF!,0)),"")</f>
        <v/>
      </c>
      <c r="G31" s="28"/>
      <c r="H31" s="31"/>
      <c r="I31" s="28"/>
      <c r="J31" s="31"/>
    </row>
    <row r="32" spans="2:10" ht="24" customHeight="1">
      <c r="B32" s="9"/>
      <c r="C32" s="11" t="str">
        <f>IFERROR(INDEX(#REF!,MATCH($B32,#REF!,0)),"")</f>
        <v/>
      </c>
      <c r="D32" s="18"/>
      <c r="E32" s="22" t="str">
        <f>IFERROR(INDEX(#REF!,MATCH($B32,#REF!,0)),"")</f>
        <v/>
      </c>
      <c r="F32" s="22" t="str">
        <f>IFERROR(INDEX(#REF!,MATCH($B32,#REF!,0)),"")</f>
        <v/>
      </c>
      <c r="G32" s="28"/>
      <c r="H32" s="31"/>
      <c r="I32" s="28"/>
      <c r="J32" s="31"/>
    </row>
    <row r="33" spans="2:10" ht="24" customHeight="1">
      <c r="B33" s="9"/>
      <c r="C33" s="11" t="str">
        <f>IFERROR(INDEX(#REF!,MATCH($B33,#REF!,0)),"")</f>
        <v/>
      </c>
      <c r="D33" s="18"/>
      <c r="E33" s="22" t="str">
        <f>IFERROR(INDEX(#REF!,MATCH($B33,#REF!,0)),"")</f>
        <v/>
      </c>
      <c r="F33" s="22" t="str">
        <f>IFERROR(INDEX(#REF!,MATCH($B33,#REF!,0)),"")</f>
        <v/>
      </c>
      <c r="G33" s="28"/>
      <c r="H33" s="31"/>
      <c r="I33" s="28"/>
      <c r="J33" s="31"/>
    </row>
    <row r="34" spans="2:10" ht="24" customHeight="1">
      <c r="B34" s="10"/>
      <c r="C34" s="12"/>
      <c r="D34" s="19"/>
      <c r="E34" s="23" t="s">
        <v>32</v>
      </c>
      <c r="F34" s="24"/>
      <c r="G34" s="28"/>
      <c r="H34" s="31"/>
      <c r="I34" s="28"/>
      <c r="J34" s="31"/>
    </row>
    <row r="35" spans="2:10" ht="24" customHeight="1">
      <c r="B35" s="10"/>
      <c r="C35" s="12"/>
      <c r="D35" s="19"/>
      <c r="E35" s="23" t="s">
        <v>41</v>
      </c>
      <c r="F35" s="24"/>
      <c r="G35" s="29" t="s">
        <v>9</v>
      </c>
      <c r="H35" s="32"/>
      <c r="I35" s="29" t="s">
        <v>9</v>
      </c>
      <c r="J35" s="32"/>
    </row>
    <row r="37" spans="2:10">
      <c r="B37" s="1" t="s">
        <v>22</v>
      </c>
    </row>
    <row r="38" spans="2:10" ht="18" customHeight="1">
      <c r="B38" s="1" t="s">
        <v>58</v>
      </c>
    </row>
    <row r="39" spans="2:10" ht="17" customHeight="1"/>
  </sheetData>
  <mergeCells count="37">
    <mergeCell ref="I3:K3"/>
    <mergeCell ref="I4:K4"/>
    <mergeCell ref="A6:D6"/>
    <mergeCell ref="G8:K8"/>
    <mergeCell ref="G9:K9"/>
    <mergeCell ref="G10:K10"/>
    <mergeCell ref="A12:K12"/>
    <mergeCell ref="C28:D28"/>
    <mergeCell ref="G28:H28"/>
    <mergeCell ref="I28:J28"/>
    <mergeCell ref="C29:D29"/>
    <mergeCell ref="G29:H29"/>
    <mergeCell ref="I29:J29"/>
    <mergeCell ref="C30:D30"/>
    <mergeCell ref="G30:H30"/>
    <mergeCell ref="I30:J30"/>
    <mergeCell ref="C31:D31"/>
    <mergeCell ref="G31:H31"/>
    <mergeCell ref="I31:J31"/>
    <mergeCell ref="C32:D32"/>
    <mergeCell ref="G32:H32"/>
    <mergeCell ref="I32:J32"/>
    <mergeCell ref="C33:D33"/>
    <mergeCell ref="G33:H33"/>
    <mergeCell ref="I33:J33"/>
    <mergeCell ref="B34:D34"/>
    <mergeCell ref="E34:F34"/>
    <mergeCell ref="G34:H34"/>
    <mergeCell ref="I34:J34"/>
    <mergeCell ref="B35:D35"/>
    <mergeCell ref="E35:F35"/>
    <mergeCell ref="G35:H35"/>
    <mergeCell ref="I35:J35"/>
    <mergeCell ref="B14:J16"/>
    <mergeCell ref="D20:G21"/>
    <mergeCell ref="D22:F23"/>
    <mergeCell ref="G22:G23"/>
  </mergeCells>
  <phoneticPr fontId="1"/>
  <pageMargins left="0.7" right="0.7" top="0.75" bottom="0.75" header="0.3" footer="0.3"/>
  <pageSetup paperSize="9" scale="98" fitToWidth="1" fitToHeight="1" orientation="portrait" usePrinterDefaults="1" r:id="rId1"/>
  <rowBreaks count="1" manualBreakCount="1">
    <brk id="3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6"/>
    <pageSetUpPr fitToPage="1"/>
  </sheetPr>
  <dimension ref="A1:U31"/>
  <sheetViews>
    <sheetView view="pageBreakPreview" zoomScale="115" zoomScaleSheetLayoutView="115" workbookViewId="0">
      <selection activeCell="T13" sqref="T13"/>
    </sheetView>
  </sheetViews>
  <sheetFormatPr defaultColWidth="9" defaultRowHeight="13.5"/>
  <cols>
    <col min="1" max="1" width="3" style="36" customWidth="1"/>
    <col min="2" max="2" width="3.36328125" style="36" customWidth="1"/>
    <col min="3" max="3" width="17.08984375" style="36" customWidth="1"/>
    <col min="4" max="6" width="9.54296875" style="36" customWidth="1"/>
    <col min="7" max="7" width="8.1796875" style="36" customWidth="1"/>
    <col min="8" max="8" width="12.26953125" style="36" customWidth="1"/>
    <col min="9" max="10" width="9.90625" style="36" customWidth="1"/>
    <col min="11" max="11" width="10.6328125" style="36" customWidth="1"/>
    <col min="12" max="12" width="17.453125" style="36" customWidth="1"/>
    <col min="13" max="13" width="3.81640625" style="36" customWidth="1"/>
    <col min="14" max="14" width="11.36328125" style="36" hidden="1" customWidth="1"/>
    <col min="15" max="15" width="3.81640625" style="36" hidden="1" customWidth="1"/>
    <col min="16" max="16" width="12" style="36" customWidth="1"/>
    <col min="17" max="17" width="4.453125" style="36" customWidth="1"/>
    <col min="18" max="22" width="9.6328125" style="36" customWidth="1"/>
    <col min="23" max="23" width="7.6328125" style="36" customWidth="1"/>
    <col min="24" max="16384" width="9" style="36"/>
  </cols>
  <sheetData>
    <row r="1" spans="1:21">
      <c r="A1" s="38"/>
    </row>
    <row r="2" spans="1:21" ht="19" customHeight="1">
      <c r="A2" s="39"/>
      <c r="B2" s="36" t="s">
        <v>59</v>
      </c>
      <c r="P2" s="79" t="s">
        <v>42</v>
      </c>
      <c r="Q2" s="79"/>
    </row>
    <row r="3" spans="1:21" ht="7.5" customHeight="1"/>
    <row r="4" spans="1:21" ht="13.5" customHeight="1"/>
    <row r="5" spans="1:21" s="37" customFormat="1" ht="19.5" customHeight="1">
      <c r="A5" s="40"/>
      <c r="B5" s="41" t="s">
        <v>24</v>
      </c>
      <c r="C5" s="41" t="s">
        <v>43</v>
      </c>
      <c r="D5" s="49" t="s">
        <v>27</v>
      </c>
      <c r="E5" s="54"/>
      <c r="F5" s="54"/>
      <c r="G5" s="41" t="s">
        <v>26</v>
      </c>
      <c r="H5" s="41" t="s">
        <v>38</v>
      </c>
      <c r="I5" s="55" t="s">
        <v>25</v>
      </c>
      <c r="J5" s="63" t="s">
        <v>56</v>
      </c>
      <c r="K5" s="55" t="s">
        <v>57</v>
      </c>
      <c r="L5" s="65" t="s">
        <v>30</v>
      </c>
      <c r="M5" s="71"/>
      <c r="N5" s="65" t="s">
        <v>46</v>
      </c>
      <c r="O5" s="71"/>
      <c r="P5" s="80" t="s">
        <v>31</v>
      </c>
      <c r="Q5" s="80"/>
      <c r="R5" s="36"/>
      <c r="S5" s="36"/>
      <c r="T5" s="36"/>
      <c r="U5" s="36"/>
    </row>
    <row r="6" spans="1:21" s="37" customFormat="1" ht="55.5" customHeight="1">
      <c r="A6" s="40"/>
      <c r="B6" s="42"/>
      <c r="C6" s="42"/>
      <c r="D6" s="50" t="s">
        <v>11</v>
      </c>
      <c r="E6" s="55" t="s">
        <v>4</v>
      </c>
      <c r="F6" s="50" t="s">
        <v>15</v>
      </c>
      <c r="G6" s="42"/>
      <c r="H6" s="42"/>
      <c r="I6" s="56"/>
      <c r="J6" s="64"/>
      <c r="K6" s="56"/>
      <c r="L6" s="66"/>
      <c r="M6" s="72"/>
      <c r="N6" s="66"/>
      <c r="O6" s="72"/>
      <c r="P6" s="81"/>
      <c r="Q6" s="81"/>
      <c r="R6" s="82"/>
      <c r="S6" s="82"/>
      <c r="T6" s="82"/>
      <c r="U6" s="82"/>
    </row>
    <row r="7" spans="1:21" ht="14.5" customHeight="1">
      <c r="A7" s="40"/>
      <c r="B7" s="42"/>
      <c r="C7" s="42"/>
      <c r="D7" s="51"/>
      <c r="E7" s="56"/>
      <c r="F7" s="51"/>
      <c r="G7" s="42"/>
      <c r="H7" s="58" t="s">
        <v>29</v>
      </c>
      <c r="I7" s="58" t="s">
        <v>16</v>
      </c>
      <c r="J7" s="58" t="s">
        <v>34</v>
      </c>
      <c r="K7" s="58" t="s">
        <v>48</v>
      </c>
      <c r="L7" s="67" t="s">
        <v>35</v>
      </c>
      <c r="M7" s="73"/>
      <c r="N7" s="67" t="s">
        <v>19</v>
      </c>
      <c r="O7" s="73"/>
      <c r="P7" s="58" t="s">
        <v>2</v>
      </c>
      <c r="Q7" s="58"/>
    </row>
    <row r="8" spans="1:21" ht="14.5" customHeight="1">
      <c r="A8" s="40"/>
      <c r="B8" s="43"/>
      <c r="C8" s="43"/>
      <c r="D8" s="52"/>
      <c r="E8" s="57"/>
      <c r="F8" s="52"/>
      <c r="G8" s="43"/>
      <c r="H8" s="59" t="s">
        <v>49</v>
      </c>
      <c r="I8" s="59" t="s">
        <v>13</v>
      </c>
      <c r="J8" s="59" t="s">
        <v>13</v>
      </c>
      <c r="K8" s="59" t="s">
        <v>13</v>
      </c>
      <c r="L8" s="68" t="s">
        <v>13</v>
      </c>
      <c r="M8" s="74"/>
      <c r="N8" s="68" t="s">
        <v>13</v>
      </c>
      <c r="O8" s="74"/>
      <c r="P8" s="59" t="s">
        <v>36</v>
      </c>
      <c r="Q8" s="59"/>
    </row>
    <row r="9" spans="1:21" ht="20.149999999999999" customHeight="1">
      <c r="A9" s="40"/>
      <c r="B9" s="44"/>
      <c r="C9" s="47"/>
      <c r="D9" s="47"/>
      <c r="E9" s="47"/>
      <c r="F9" s="47"/>
      <c r="G9" s="47"/>
      <c r="H9" s="44"/>
      <c r="I9" s="61"/>
      <c r="J9" s="61"/>
      <c r="K9" s="61"/>
      <c r="L9" s="69"/>
      <c r="M9" s="75"/>
      <c r="N9" s="77"/>
      <c r="O9" s="78"/>
      <c r="P9" s="69"/>
      <c r="Q9" s="75"/>
    </row>
    <row r="10" spans="1:21" ht="20.149999999999999" customHeight="1">
      <c r="A10" s="40"/>
      <c r="B10" s="44"/>
      <c r="C10" s="47"/>
      <c r="D10" s="47"/>
      <c r="E10" s="47"/>
      <c r="F10" s="47"/>
      <c r="G10" s="47"/>
      <c r="H10" s="44"/>
      <c r="I10" s="61"/>
      <c r="J10" s="61"/>
      <c r="K10" s="61"/>
      <c r="L10" s="69"/>
      <c r="M10" s="75"/>
      <c r="N10" s="77"/>
      <c r="O10" s="78"/>
      <c r="P10" s="69"/>
      <c r="Q10" s="75"/>
    </row>
    <row r="11" spans="1:21" ht="20.149999999999999" customHeight="1">
      <c r="A11" s="40"/>
      <c r="B11" s="44"/>
      <c r="C11" s="47"/>
      <c r="D11" s="47"/>
      <c r="E11" s="47"/>
      <c r="F11" s="47"/>
      <c r="G11" s="47"/>
      <c r="H11" s="44"/>
      <c r="I11" s="61"/>
      <c r="J11" s="61"/>
      <c r="K11" s="61"/>
      <c r="L11" s="69"/>
      <c r="M11" s="75"/>
      <c r="N11" s="77"/>
      <c r="O11" s="78"/>
      <c r="P11" s="69"/>
      <c r="Q11" s="75"/>
    </row>
    <row r="12" spans="1:21" ht="20.149999999999999" customHeight="1">
      <c r="A12" s="40"/>
      <c r="B12" s="44"/>
      <c r="C12" s="47"/>
      <c r="D12" s="47"/>
      <c r="E12" s="47"/>
      <c r="F12" s="47"/>
      <c r="G12" s="47"/>
      <c r="H12" s="44"/>
      <c r="I12" s="61"/>
      <c r="J12" s="44"/>
      <c r="K12" s="61"/>
      <c r="L12" s="69"/>
      <c r="M12" s="75"/>
      <c r="N12" s="77"/>
      <c r="O12" s="78"/>
      <c r="P12" s="69"/>
      <c r="Q12" s="75"/>
    </row>
    <row r="13" spans="1:21" ht="20.149999999999999" customHeight="1">
      <c r="A13" s="40"/>
      <c r="B13" s="44"/>
      <c r="C13" s="47"/>
      <c r="D13" s="47"/>
      <c r="E13" s="47"/>
      <c r="F13" s="47"/>
      <c r="G13" s="47"/>
      <c r="H13" s="44"/>
      <c r="I13" s="61"/>
      <c r="J13" s="61"/>
      <c r="K13" s="61"/>
      <c r="L13" s="69"/>
      <c r="M13" s="75"/>
      <c r="N13" s="77"/>
      <c r="O13" s="78"/>
      <c r="P13" s="69"/>
      <c r="Q13" s="75"/>
    </row>
    <row r="14" spans="1:21" ht="20.149999999999999" customHeight="1">
      <c r="A14" s="40"/>
      <c r="B14" s="44"/>
      <c r="C14" s="47"/>
      <c r="D14" s="47"/>
      <c r="E14" s="47"/>
      <c r="F14" s="47"/>
      <c r="G14" s="47"/>
      <c r="H14" s="44"/>
      <c r="I14" s="61"/>
      <c r="J14" s="61"/>
      <c r="K14" s="61"/>
      <c r="L14" s="69"/>
      <c r="M14" s="75"/>
      <c r="N14" s="77"/>
      <c r="O14" s="78"/>
      <c r="P14" s="69"/>
      <c r="Q14" s="75"/>
    </row>
    <row r="15" spans="1:21" ht="20.149999999999999" customHeight="1">
      <c r="A15" s="40"/>
      <c r="B15" s="44"/>
      <c r="C15" s="47"/>
      <c r="D15" s="47"/>
      <c r="E15" s="47"/>
      <c r="F15" s="47"/>
      <c r="G15" s="47"/>
      <c r="H15" s="44"/>
      <c r="I15" s="61"/>
      <c r="J15" s="61"/>
      <c r="K15" s="61"/>
      <c r="L15" s="69"/>
      <c r="M15" s="75"/>
      <c r="N15" s="77"/>
      <c r="O15" s="78"/>
      <c r="P15" s="69"/>
      <c r="Q15" s="75"/>
    </row>
    <row r="16" spans="1:21" ht="20.149999999999999" customHeight="1">
      <c r="A16" s="40"/>
      <c r="B16" s="44"/>
      <c r="C16" s="47"/>
      <c r="D16" s="47"/>
      <c r="E16" s="47"/>
      <c r="F16" s="47"/>
      <c r="G16" s="47"/>
      <c r="H16" s="44"/>
      <c r="I16" s="61"/>
      <c r="J16" s="44"/>
      <c r="K16" s="61"/>
      <c r="L16" s="69"/>
      <c r="M16" s="75"/>
      <c r="N16" s="77"/>
      <c r="O16" s="78"/>
      <c r="P16" s="69"/>
      <c r="Q16" s="75"/>
    </row>
    <row r="17" spans="1:17" ht="20.149999999999999" customHeight="1">
      <c r="A17" s="40"/>
      <c r="B17" s="44"/>
      <c r="C17" s="47"/>
      <c r="D17" s="47"/>
      <c r="E17" s="47"/>
      <c r="F17" s="47"/>
      <c r="G17" s="47"/>
      <c r="H17" s="44"/>
      <c r="I17" s="61"/>
      <c r="J17" s="61"/>
      <c r="K17" s="61"/>
      <c r="L17" s="69"/>
      <c r="M17" s="75"/>
      <c r="N17" s="77"/>
      <c r="O17" s="78"/>
      <c r="P17" s="69"/>
      <c r="Q17" s="75"/>
    </row>
    <row r="18" spans="1:17" ht="20.149999999999999" customHeight="1">
      <c r="A18" s="40"/>
      <c r="B18" s="44"/>
      <c r="C18" s="47"/>
      <c r="D18" s="47"/>
      <c r="E18" s="47"/>
      <c r="F18" s="47"/>
      <c r="G18" s="47"/>
      <c r="H18" s="44"/>
      <c r="I18" s="61"/>
      <c r="J18" s="61"/>
      <c r="K18" s="61"/>
      <c r="L18" s="69"/>
      <c r="M18" s="75"/>
      <c r="N18" s="77"/>
      <c r="O18" s="78"/>
      <c r="P18" s="69"/>
      <c r="Q18" s="75"/>
    </row>
    <row r="19" spans="1:17" ht="22" customHeight="1">
      <c r="A19" s="40"/>
      <c r="B19" s="45" t="s">
        <v>37</v>
      </c>
      <c r="C19" s="48"/>
      <c r="D19" s="53"/>
      <c r="E19" s="53"/>
      <c r="F19" s="53"/>
      <c r="G19" s="53"/>
      <c r="H19" s="60"/>
      <c r="I19" s="62"/>
      <c r="J19" s="62"/>
      <c r="K19" s="61"/>
      <c r="L19" s="70"/>
      <c r="M19" s="76" t="s">
        <v>13</v>
      </c>
      <c r="N19" s="70">
        <f>SUM(N9:N18)</f>
        <v>0</v>
      </c>
      <c r="O19" s="76" t="s">
        <v>13</v>
      </c>
      <c r="P19" s="70"/>
      <c r="Q19" s="76" t="s">
        <v>9</v>
      </c>
    </row>
    <row r="20" spans="1:17" ht="6.75" customHeight="1">
      <c r="H20" s="46"/>
      <c r="I20" s="46"/>
      <c r="J20" s="46"/>
      <c r="K20" s="46"/>
      <c r="L20" s="46"/>
      <c r="M20" s="46"/>
      <c r="N20" s="46"/>
      <c r="O20" s="46"/>
      <c r="P20" s="46"/>
      <c r="Q20" s="46"/>
    </row>
    <row r="21" spans="1:17" ht="15" customHeight="1"/>
    <row r="22" spans="1:17" ht="15" customHeight="1"/>
    <row r="23" spans="1:17" ht="15" customHeight="1"/>
    <row r="24" spans="1:17">
      <c r="B24" s="36" t="s">
        <v>22</v>
      </c>
    </row>
    <row r="25" spans="1:17" ht="15" customHeight="1">
      <c r="B25" s="36">
        <v>1</v>
      </c>
      <c r="C25" s="36" t="s">
        <v>45</v>
      </c>
    </row>
    <row r="26" spans="1:17" ht="15" customHeight="1">
      <c r="B26" s="36">
        <v>2</v>
      </c>
      <c r="C26" s="36" t="s">
        <v>12</v>
      </c>
    </row>
    <row r="27" spans="1:17" ht="15" customHeight="1">
      <c r="B27" s="46" t="s">
        <v>51</v>
      </c>
      <c r="C27" s="36" t="s">
        <v>50</v>
      </c>
    </row>
    <row r="28" spans="1:17" ht="15" customHeight="1"/>
    <row r="29" spans="1:17" ht="15" customHeight="1">
      <c r="B29" s="36" t="s">
        <v>3</v>
      </c>
    </row>
    <row r="30" spans="1:17" ht="15" customHeight="1">
      <c r="B30" s="36">
        <v>1</v>
      </c>
      <c r="C30" s="36" t="s">
        <v>54</v>
      </c>
    </row>
    <row r="31" spans="1:17">
      <c r="B31" s="36">
        <v>2</v>
      </c>
      <c r="C31" s="36" t="s">
        <v>52</v>
      </c>
    </row>
  </sheetData>
  <mergeCells count="22">
    <mergeCell ref="P2:Q2"/>
    <mergeCell ref="D5:F5"/>
    <mergeCell ref="L7:M7"/>
    <mergeCell ref="N7:O7"/>
    <mergeCell ref="P7:Q7"/>
    <mergeCell ref="L8:M8"/>
    <mergeCell ref="N8:O8"/>
    <mergeCell ref="P8:Q8"/>
    <mergeCell ref="B19:C19"/>
    <mergeCell ref="B5:B8"/>
    <mergeCell ref="C5:C8"/>
    <mergeCell ref="G5:G8"/>
    <mergeCell ref="H5:H6"/>
    <mergeCell ref="I5:I6"/>
    <mergeCell ref="J5:J6"/>
    <mergeCell ref="K5:K6"/>
    <mergeCell ref="L5:M6"/>
    <mergeCell ref="N5:O6"/>
    <mergeCell ref="P5:Q6"/>
    <mergeCell ref="D6:D8"/>
    <mergeCell ref="E6:E8"/>
    <mergeCell ref="F6:F8"/>
  </mergeCells>
  <phoneticPr fontId="1"/>
  <printOptions horizontalCentered="1"/>
  <pageMargins left="0.2" right="0.19" top="0.73" bottom="0.2" header="0.51181102362204722" footer="0.2"/>
  <pageSetup paperSize="9"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M38"/>
  <sheetViews>
    <sheetView view="pageBreakPreview" zoomScale="115" zoomScaleNormal="115" zoomScaleSheetLayoutView="115" workbookViewId="0">
      <selection activeCell="M15" sqref="M15"/>
    </sheetView>
  </sheetViews>
  <sheetFormatPr defaultColWidth="9" defaultRowHeight="14.25"/>
  <cols>
    <col min="1" max="1" width="3.6328125" style="1" customWidth="1"/>
    <col min="2" max="2" width="10.08984375" style="1" customWidth="1"/>
    <col min="3" max="4" width="9.7265625" style="1" customWidth="1"/>
    <col min="5" max="5" width="9" style="1"/>
    <col min="6" max="6" width="9.1796875" style="1" customWidth="1"/>
    <col min="7" max="9" width="9" style="1"/>
    <col min="10" max="10" width="7.36328125" style="1" customWidth="1"/>
    <col min="11" max="11" width="3.7265625" style="1" customWidth="1"/>
    <col min="12" max="12" width="17.453125" style="1" customWidth="1"/>
    <col min="13" max="13" width="17.6328125" style="1" customWidth="1"/>
    <col min="14" max="16384" width="9" style="1"/>
  </cols>
  <sheetData>
    <row r="1" spans="1:13" ht="9.75" customHeight="1"/>
    <row r="2" spans="1:13" ht="18" customHeight="1">
      <c r="A2" s="1" t="s">
        <v>23</v>
      </c>
      <c r="M2" s="35"/>
    </row>
    <row r="3" spans="1:13" ht="18" customHeight="1">
      <c r="I3" s="33"/>
      <c r="J3" s="33"/>
      <c r="K3" s="33"/>
    </row>
    <row r="4" spans="1:13" ht="18" customHeight="1">
      <c r="I4" s="34" t="s">
        <v>47</v>
      </c>
      <c r="J4" s="34"/>
      <c r="K4" s="34"/>
    </row>
    <row r="5" spans="1:13" ht="18" customHeight="1"/>
    <row r="6" spans="1:13" ht="18" customHeight="1">
      <c r="A6" s="3" t="s">
        <v>8</v>
      </c>
      <c r="B6" s="3"/>
      <c r="C6" s="3"/>
      <c r="D6" s="3"/>
    </row>
    <row r="7" spans="1:13" ht="28.5" customHeight="1"/>
    <row r="8" spans="1:13" ht="18" customHeight="1">
      <c r="G8" s="25" t="s">
        <v>1</v>
      </c>
      <c r="H8" s="25"/>
      <c r="I8" s="25"/>
      <c r="J8" s="25"/>
      <c r="K8" s="25"/>
      <c r="M8" s="5"/>
    </row>
    <row r="9" spans="1:13" ht="18" customHeight="1">
      <c r="G9" s="25" t="s">
        <v>55</v>
      </c>
      <c r="H9" s="25"/>
      <c r="I9" s="25"/>
      <c r="J9" s="25"/>
      <c r="K9" s="25"/>
    </row>
    <row r="10" spans="1:13" ht="18" customHeight="1">
      <c r="G10" s="25"/>
      <c r="H10" s="25"/>
      <c r="I10" s="25"/>
      <c r="J10" s="25"/>
      <c r="K10" s="25"/>
    </row>
    <row r="11" spans="1:13" ht="35.15" customHeight="1"/>
    <row r="12" spans="1:13" s="2" customFormat="1" ht="31.5" customHeight="1">
      <c r="A12" s="4" t="s">
        <v>53</v>
      </c>
      <c r="B12" s="5"/>
      <c r="C12" s="5"/>
      <c r="D12" s="5"/>
      <c r="E12" s="5"/>
      <c r="F12" s="5"/>
      <c r="G12" s="5"/>
      <c r="H12" s="5"/>
      <c r="I12" s="5"/>
      <c r="J12" s="5"/>
      <c r="K12" s="5"/>
    </row>
    <row r="13" spans="1:13" ht="22" customHeight="1"/>
    <row r="14" spans="1:13">
      <c r="B14" s="6" t="s">
        <v>28</v>
      </c>
      <c r="C14" s="6"/>
      <c r="D14" s="6"/>
      <c r="E14" s="6"/>
      <c r="F14" s="6"/>
      <c r="G14" s="6"/>
      <c r="H14" s="6"/>
      <c r="I14" s="6"/>
      <c r="J14" s="6"/>
    </row>
    <row r="15" spans="1:13" ht="15.75" customHeight="1">
      <c r="B15" s="6"/>
      <c r="C15" s="6"/>
      <c r="D15" s="6"/>
      <c r="E15" s="6"/>
      <c r="F15" s="6"/>
      <c r="G15" s="6"/>
      <c r="H15" s="6"/>
      <c r="I15" s="6"/>
      <c r="J15" s="6"/>
    </row>
    <row r="16" spans="1:13" ht="17.5" customHeight="1">
      <c r="B16" s="6"/>
      <c r="C16" s="6"/>
      <c r="D16" s="6"/>
      <c r="E16" s="6"/>
      <c r="F16" s="6"/>
      <c r="G16" s="6"/>
      <c r="H16" s="6"/>
      <c r="I16" s="6"/>
      <c r="J16" s="6"/>
    </row>
    <row r="17" spans="2:10" ht="17.5" customHeight="1">
      <c r="B17" s="7"/>
      <c r="C17" s="7"/>
      <c r="D17" s="7"/>
      <c r="E17" s="7"/>
      <c r="F17" s="7"/>
      <c r="G17" s="7"/>
      <c r="H17" s="7"/>
      <c r="I17" s="7"/>
      <c r="J17" s="7"/>
    </row>
    <row r="18" spans="2:10">
      <c r="B18" s="1" t="s">
        <v>6</v>
      </c>
    </row>
    <row r="19" spans="2:10" ht="9.75" customHeight="1"/>
    <row r="20" spans="2:10">
      <c r="D20" s="13" t="s">
        <v>5</v>
      </c>
      <c r="E20" s="13"/>
      <c r="F20" s="13"/>
      <c r="G20" s="13"/>
      <c r="H20" s="30"/>
    </row>
    <row r="21" spans="2:10">
      <c r="D21" s="13"/>
      <c r="E21" s="13"/>
      <c r="F21" s="13"/>
      <c r="G21" s="13"/>
      <c r="H21" s="30"/>
    </row>
    <row r="22" spans="2:10">
      <c r="D22" s="14">
        <f>I35</f>
        <v>716</v>
      </c>
      <c r="E22" s="20"/>
      <c r="F22" s="20"/>
      <c r="G22" s="26" t="s">
        <v>9</v>
      </c>
      <c r="H22" s="30"/>
    </row>
    <row r="23" spans="2:10">
      <c r="D23" s="15"/>
      <c r="E23" s="21"/>
      <c r="F23" s="21"/>
      <c r="G23" s="27"/>
      <c r="H23" s="30"/>
    </row>
    <row r="24" spans="2:10">
      <c r="E24" s="16"/>
      <c r="F24" s="5"/>
      <c r="G24" s="16"/>
      <c r="H24" s="16"/>
    </row>
    <row r="25" spans="2:10">
      <c r="E25" s="16"/>
      <c r="F25" s="16"/>
      <c r="G25" s="16"/>
      <c r="H25" s="16"/>
    </row>
    <row r="26" spans="2:10">
      <c r="B26" s="1" t="s">
        <v>7</v>
      </c>
      <c r="C26" s="5"/>
      <c r="D26" s="16"/>
      <c r="E26" s="16"/>
      <c r="F26" s="5"/>
      <c r="G26" s="16"/>
      <c r="H26" s="16"/>
    </row>
    <row r="27" spans="2:10" ht="8.25" customHeight="1">
      <c r="C27" s="5"/>
      <c r="D27" s="16"/>
      <c r="E27" s="16"/>
      <c r="F27" s="5"/>
      <c r="G27" s="16"/>
      <c r="H27" s="16"/>
    </row>
    <row r="28" spans="2:10" ht="22.5" customHeight="1">
      <c r="B28" s="8" t="s">
        <v>0</v>
      </c>
      <c r="C28" s="8" t="s">
        <v>40</v>
      </c>
      <c r="D28" s="17"/>
      <c r="E28" s="8" t="s">
        <v>11</v>
      </c>
      <c r="F28" s="8" t="s">
        <v>15</v>
      </c>
      <c r="G28" s="8" t="s">
        <v>17</v>
      </c>
      <c r="H28" s="17"/>
      <c r="I28" s="8" t="s">
        <v>18</v>
      </c>
      <c r="J28" s="17"/>
    </row>
    <row r="29" spans="2:10" ht="24" customHeight="1">
      <c r="B29" s="9">
        <v>1</v>
      </c>
      <c r="C29" s="11" t="s">
        <v>39</v>
      </c>
      <c r="D29" s="18"/>
      <c r="E29" s="22" t="s">
        <v>65</v>
      </c>
      <c r="F29" s="22" t="s">
        <v>66</v>
      </c>
      <c r="G29" s="28">
        <v>3488</v>
      </c>
      <c r="H29" s="31"/>
      <c r="I29" s="28">
        <v>436</v>
      </c>
      <c r="J29" s="31"/>
    </row>
    <row r="30" spans="2:10" ht="24" customHeight="1">
      <c r="B30" s="9">
        <v>2</v>
      </c>
      <c r="C30" s="11" t="s">
        <v>20</v>
      </c>
      <c r="D30" s="18"/>
      <c r="E30" s="22" t="s">
        <v>65</v>
      </c>
      <c r="F30" s="22" t="s">
        <v>67</v>
      </c>
      <c r="G30" s="28">
        <v>2244</v>
      </c>
      <c r="H30" s="31"/>
      <c r="I30" s="28">
        <v>280</v>
      </c>
      <c r="J30" s="31"/>
    </row>
    <row r="31" spans="2:10" ht="24" customHeight="1">
      <c r="B31" s="9"/>
      <c r="C31" s="11" t="str">
        <f>IFERROR(INDEX(#REF!,MATCH($B31,#REF!,0)),"")</f>
        <v/>
      </c>
      <c r="D31" s="18"/>
      <c r="E31" s="22" t="str">
        <f>IFERROR(INDEX(#REF!,MATCH($B31,#REF!,0)),"")</f>
        <v/>
      </c>
      <c r="F31" s="22" t="str">
        <f>IFERROR(INDEX(#REF!,MATCH($B31,#REF!,0)),"")</f>
        <v/>
      </c>
      <c r="G31" s="28"/>
      <c r="H31" s="31"/>
      <c r="I31" s="28"/>
      <c r="J31" s="31"/>
    </row>
    <row r="32" spans="2:10" ht="24" customHeight="1">
      <c r="B32" s="9"/>
      <c r="C32" s="11" t="str">
        <f>IFERROR(INDEX(#REF!,MATCH($B32,#REF!,0)),"")</f>
        <v/>
      </c>
      <c r="D32" s="18"/>
      <c r="E32" s="22" t="str">
        <f>IFERROR(INDEX(#REF!,MATCH($B32,#REF!,0)),"")</f>
        <v/>
      </c>
      <c r="F32" s="22" t="str">
        <f>IFERROR(INDEX(#REF!,MATCH($B32,#REF!,0)),"")</f>
        <v/>
      </c>
      <c r="G32" s="28"/>
      <c r="H32" s="31"/>
      <c r="I32" s="28"/>
      <c r="J32" s="31"/>
    </row>
    <row r="33" spans="2:10" ht="24" customHeight="1">
      <c r="B33" s="9"/>
      <c r="C33" s="11" t="str">
        <f>IFERROR(INDEX(#REF!,MATCH($B33,#REF!,0)),"")</f>
        <v/>
      </c>
      <c r="D33" s="18"/>
      <c r="E33" s="22" t="str">
        <f>IFERROR(INDEX(#REF!,MATCH($B33,#REF!,0)),"")</f>
        <v/>
      </c>
      <c r="F33" s="22" t="str">
        <f>IFERROR(INDEX(#REF!,MATCH($B33,#REF!,0)),"")</f>
        <v/>
      </c>
      <c r="G33" s="28"/>
      <c r="H33" s="31"/>
      <c r="I33" s="28"/>
      <c r="J33" s="31"/>
    </row>
    <row r="34" spans="2:10" ht="24" customHeight="1">
      <c r="B34" s="10"/>
      <c r="C34" s="12"/>
      <c r="D34" s="19"/>
      <c r="E34" s="23" t="s">
        <v>32</v>
      </c>
      <c r="F34" s="24"/>
      <c r="G34" s="28"/>
      <c r="H34" s="31"/>
      <c r="I34" s="28"/>
      <c r="J34" s="31"/>
    </row>
    <row r="35" spans="2:10" ht="24" customHeight="1">
      <c r="B35" s="10"/>
      <c r="C35" s="12"/>
      <c r="D35" s="19"/>
      <c r="E35" s="23" t="s">
        <v>68</v>
      </c>
      <c r="F35" s="24"/>
      <c r="G35" s="29">
        <v>5732</v>
      </c>
      <c r="H35" s="32"/>
      <c r="I35" s="29">
        <v>716</v>
      </c>
      <c r="J35" s="32"/>
    </row>
    <row r="37" spans="2:10">
      <c r="B37" s="1" t="s">
        <v>22</v>
      </c>
    </row>
    <row r="38" spans="2:10" ht="18" customHeight="1">
      <c r="B38" s="1" t="s">
        <v>58</v>
      </c>
    </row>
    <row r="39" spans="2:10" ht="17" customHeight="1"/>
  </sheetData>
  <mergeCells count="37">
    <mergeCell ref="I3:K3"/>
    <mergeCell ref="I4:K4"/>
    <mergeCell ref="A6:D6"/>
    <mergeCell ref="G8:K8"/>
    <mergeCell ref="G9:K9"/>
    <mergeCell ref="G10:K10"/>
    <mergeCell ref="A12:K12"/>
    <mergeCell ref="C28:D28"/>
    <mergeCell ref="G28:H28"/>
    <mergeCell ref="I28:J28"/>
    <mergeCell ref="C29:D29"/>
    <mergeCell ref="G29:H29"/>
    <mergeCell ref="I29:J29"/>
    <mergeCell ref="C30:D30"/>
    <mergeCell ref="G30:H30"/>
    <mergeCell ref="I30:J30"/>
    <mergeCell ref="C31:D31"/>
    <mergeCell ref="G31:H31"/>
    <mergeCell ref="I31:J31"/>
    <mergeCell ref="C32:D32"/>
    <mergeCell ref="G32:H32"/>
    <mergeCell ref="I32:J32"/>
    <mergeCell ref="C33:D33"/>
    <mergeCell ref="G33:H33"/>
    <mergeCell ref="I33:J33"/>
    <mergeCell ref="B34:D34"/>
    <mergeCell ref="E34:F34"/>
    <mergeCell ref="G34:H34"/>
    <mergeCell ref="I34:J34"/>
    <mergeCell ref="B35:D35"/>
    <mergeCell ref="E35:F35"/>
    <mergeCell ref="G35:H35"/>
    <mergeCell ref="I35:J35"/>
    <mergeCell ref="B14:J16"/>
    <mergeCell ref="D20:G21"/>
    <mergeCell ref="D22:F23"/>
    <mergeCell ref="G22:G23"/>
  </mergeCells>
  <phoneticPr fontId="1"/>
  <pageMargins left="0.7" right="0.7" top="0.75" bottom="0.75" header="0.3" footer="0.3"/>
  <pageSetup paperSize="9" scale="98" fitToWidth="1" fitToHeight="1" orientation="portrait" usePrinterDefaults="1" r:id="rId1"/>
  <rowBreaks count="1" manualBreakCount="1">
    <brk id="39"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U31"/>
  <sheetViews>
    <sheetView view="pageBreakPreview" zoomScale="115" zoomScaleSheetLayoutView="115" workbookViewId="0">
      <selection activeCell="S25" sqref="S25"/>
    </sheetView>
  </sheetViews>
  <sheetFormatPr defaultColWidth="9" defaultRowHeight="13.5"/>
  <cols>
    <col min="1" max="1" width="3" style="36" customWidth="1"/>
    <col min="2" max="2" width="3.36328125" style="36" customWidth="1"/>
    <col min="3" max="3" width="17.08984375" style="36" customWidth="1"/>
    <col min="4" max="6" width="9.54296875" style="36" customWidth="1"/>
    <col min="7" max="7" width="8.1796875" style="36" customWidth="1"/>
    <col min="8" max="8" width="12.26953125" style="36" customWidth="1"/>
    <col min="9" max="10" width="9.90625" style="36" customWidth="1"/>
    <col min="11" max="11" width="10.6328125" style="36" customWidth="1"/>
    <col min="12" max="12" width="17.453125" style="36" customWidth="1"/>
    <col min="13" max="13" width="3.81640625" style="36" customWidth="1"/>
    <col min="14" max="14" width="11.36328125" style="36" hidden="1" customWidth="1"/>
    <col min="15" max="15" width="3.81640625" style="36" hidden="1" customWidth="1"/>
    <col min="16" max="16" width="12" style="36" customWidth="1"/>
    <col min="17" max="17" width="4.453125" style="36" customWidth="1"/>
    <col min="18" max="22" width="9.6328125" style="36" customWidth="1"/>
    <col min="23" max="23" width="7.6328125" style="36" customWidth="1"/>
    <col min="24" max="16384" width="9" style="36"/>
  </cols>
  <sheetData>
    <row r="1" spans="1:21">
      <c r="A1" s="38"/>
    </row>
    <row r="2" spans="1:21" ht="19" customHeight="1">
      <c r="A2" s="39"/>
      <c r="B2" s="36" t="s">
        <v>59</v>
      </c>
      <c r="P2" s="79" t="s">
        <v>42</v>
      </c>
      <c r="Q2" s="79"/>
    </row>
    <row r="3" spans="1:21" ht="7.5" customHeight="1"/>
    <row r="4" spans="1:21" ht="13.5" customHeight="1"/>
    <row r="5" spans="1:21" s="37" customFormat="1" ht="19.5" customHeight="1">
      <c r="A5" s="40"/>
      <c r="B5" s="41" t="s">
        <v>24</v>
      </c>
      <c r="C5" s="41" t="s">
        <v>43</v>
      </c>
      <c r="D5" s="49" t="s">
        <v>27</v>
      </c>
      <c r="E5" s="54"/>
      <c r="F5" s="54"/>
      <c r="G5" s="41" t="s">
        <v>26</v>
      </c>
      <c r="H5" s="41" t="s">
        <v>38</v>
      </c>
      <c r="I5" s="55" t="s">
        <v>25</v>
      </c>
      <c r="J5" s="63" t="s">
        <v>56</v>
      </c>
      <c r="K5" s="55" t="s">
        <v>57</v>
      </c>
      <c r="L5" s="65" t="s">
        <v>30</v>
      </c>
      <c r="M5" s="71"/>
      <c r="N5" s="65" t="s">
        <v>46</v>
      </c>
      <c r="O5" s="71"/>
      <c r="P5" s="80" t="s">
        <v>31</v>
      </c>
      <c r="Q5" s="80"/>
      <c r="R5" s="36"/>
      <c r="S5" s="36"/>
      <c r="T5" s="36"/>
      <c r="U5" s="36"/>
    </row>
    <row r="6" spans="1:21" s="37" customFormat="1" ht="55.5" customHeight="1">
      <c r="A6" s="40"/>
      <c r="B6" s="42"/>
      <c r="C6" s="42"/>
      <c r="D6" s="50" t="s">
        <v>11</v>
      </c>
      <c r="E6" s="55" t="s">
        <v>4</v>
      </c>
      <c r="F6" s="50" t="s">
        <v>15</v>
      </c>
      <c r="G6" s="42"/>
      <c r="H6" s="42"/>
      <c r="I6" s="56"/>
      <c r="J6" s="64"/>
      <c r="K6" s="56"/>
      <c r="L6" s="66"/>
      <c r="M6" s="72"/>
      <c r="N6" s="66"/>
      <c r="O6" s="72"/>
      <c r="P6" s="81"/>
      <c r="Q6" s="81"/>
      <c r="R6" s="82"/>
      <c r="S6" s="82"/>
      <c r="T6" s="82"/>
      <c r="U6" s="82"/>
    </row>
    <row r="7" spans="1:21" ht="14.5" customHeight="1">
      <c r="A7" s="40"/>
      <c r="B7" s="42"/>
      <c r="C7" s="42"/>
      <c r="D7" s="51"/>
      <c r="E7" s="56"/>
      <c r="F7" s="51"/>
      <c r="G7" s="42"/>
      <c r="H7" s="58" t="s">
        <v>29</v>
      </c>
      <c r="I7" s="58" t="s">
        <v>16</v>
      </c>
      <c r="J7" s="58" t="s">
        <v>34</v>
      </c>
      <c r="K7" s="58" t="s">
        <v>48</v>
      </c>
      <c r="L7" s="67" t="s">
        <v>35</v>
      </c>
      <c r="M7" s="73"/>
      <c r="N7" s="67" t="s">
        <v>19</v>
      </c>
      <c r="O7" s="73"/>
      <c r="P7" s="58" t="s">
        <v>2</v>
      </c>
      <c r="Q7" s="58"/>
    </row>
    <row r="8" spans="1:21" ht="14.5" customHeight="1">
      <c r="A8" s="40"/>
      <c r="B8" s="43"/>
      <c r="C8" s="43"/>
      <c r="D8" s="52"/>
      <c r="E8" s="57"/>
      <c r="F8" s="52"/>
      <c r="G8" s="43"/>
      <c r="H8" s="59" t="s">
        <v>49</v>
      </c>
      <c r="I8" s="59" t="s">
        <v>13</v>
      </c>
      <c r="J8" s="59" t="s">
        <v>13</v>
      </c>
      <c r="K8" s="59" t="s">
        <v>13</v>
      </c>
      <c r="L8" s="68" t="s">
        <v>13</v>
      </c>
      <c r="M8" s="74"/>
      <c r="N8" s="68" t="s">
        <v>13</v>
      </c>
      <c r="O8" s="74"/>
      <c r="P8" s="59" t="s">
        <v>36</v>
      </c>
      <c r="Q8" s="59"/>
    </row>
    <row r="9" spans="1:21" ht="20.149999999999999" customHeight="1">
      <c r="A9" s="40"/>
      <c r="B9" s="83">
        <f>IF(C9="","",1)</f>
        <v>1</v>
      </c>
      <c r="C9" s="85" t="s">
        <v>33</v>
      </c>
      <c r="D9" s="85" t="s">
        <v>60</v>
      </c>
      <c r="E9" s="85" t="s">
        <v>14</v>
      </c>
      <c r="F9" s="85" t="s">
        <v>61</v>
      </c>
      <c r="G9" s="85" t="s">
        <v>62</v>
      </c>
      <c r="H9" s="83">
        <v>151000</v>
      </c>
      <c r="I9" s="89">
        <v>9.9700000000000006</v>
      </c>
      <c r="J9" s="89">
        <v>17.66</v>
      </c>
      <c r="K9" s="89">
        <f>J9-I9</f>
        <v>7.69</v>
      </c>
      <c r="L9" s="91">
        <f>H9*K9</f>
        <v>1161190</v>
      </c>
      <c r="M9" s="93"/>
      <c r="N9" s="95">
        <f t="shared" ref="N9:N16" si="0">ROUNDDOWN(L9/8,0)</f>
        <v>145148</v>
      </c>
      <c r="O9" s="98"/>
      <c r="P9" s="91"/>
      <c r="Q9" s="93"/>
    </row>
    <row r="10" spans="1:21" ht="20.149999999999999" customHeight="1">
      <c r="A10" s="40"/>
      <c r="B10" s="83" t="str">
        <f>IF(C10="","",MAX(B$9:B9)+1)</f>
        <v/>
      </c>
      <c r="C10" s="85"/>
      <c r="D10" s="85"/>
      <c r="E10" s="85"/>
      <c r="F10" s="85"/>
      <c r="G10" s="85" t="s">
        <v>63</v>
      </c>
      <c r="H10" s="83">
        <v>157000</v>
      </c>
      <c r="I10" s="89">
        <v>9.9700000000000006</v>
      </c>
      <c r="J10" s="89">
        <v>17.61</v>
      </c>
      <c r="K10" s="89">
        <f>J10-I10</f>
        <v>7.6399999999999988</v>
      </c>
      <c r="L10" s="91">
        <f>H10*K10</f>
        <v>1199479.9999999998</v>
      </c>
      <c r="M10" s="93"/>
      <c r="N10" s="95">
        <f t="shared" si="0"/>
        <v>149935</v>
      </c>
      <c r="O10" s="98"/>
      <c r="P10" s="91"/>
      <c r="Q10" s="93"/>
    </row>
    <row r="11" spans="1:21" ht="20.149999999999999" customHeight="1">
      <c r="A11" s="40"/>
      <c r="B11" s="83" t="str">
        <f>IF(C11="","",MAX(B$9:B10)+1)</f>
        <v/>
      </c>
      <c r="C11" s="85"/>
      <c r="D11" s="85"/>
      <c r="E11" s="85"/>
      <c r="F11" s="85"/>
      <c r="G11" s="85" t="s">
        <v>21</v>
      </c>
      <c r="H11" s="83">
        <v>149000</v>
      </c>
      <c r="I11" s="89">
        <v>9.9700000000000006</v>
      </c>
      <c r="J11" s="89">
        <v>17.54</v>
      </c>
      <c r="K11" s="89">
        <f>J11-I11</f>
        <v>7.5699999999999985</v>
      </c>
      <c r="L11" s="91">
        <f>H11*K11</f>
        <v>1127929.9999999998</v>
      </c>
      <c r="M11" s="93"/>
      <c r="N11" s="95">
        <f t="shared" si="0"/>
        <v>140991</v>
      </c>
      <c r="O11" s="98"/>
      <c r="P11" s="91"/>
      <c r="Q11" s="93"/>
    </row>
    <row r="12" spans="1:21" ht="20.149999999999999" customHeight="1">
      <c r="A12" s="40"/>
      <c r="B12" s="83" t="str">
        <f>IF(C12="","",MAX(B$9:B11)+1)</f>
        <v/>
      </c>
      <c r="C12" s="85"/>
      <c r="D12" s="85"/>
      <c r="E12" s="85"/>
      <c r="F12" s="85"/>
      <c r="G12" s="85" t="s">
        <v>37</v>
      </c>
      <c r="H12" s="83"/>
      <c r="I12" s="89"/>
      <c r="J12" s="83"/>
      <c r="K12" s="89"/>
      <c r="L12" s="91">
        <f>SUM(L9:L11)</f>
        <v>3488600</v>
      </c>
      <c r="M12" s="93"/>
      <c r="N12" s="95">
        <f t="shared" si="0"/>
        <v>436075</v>
      </c>
      <c r="O12" s="98"/>
      <c r="P12" s="91">
        <f>ROUNDDOWN(N12/1000,0)</f>
        <v>436</v>
      </c>
      <c r="Q12" s="93"/>
    </row>
    <row r="13" spans="1:21" ht="20.149999999999999" customHeight="1">
      <c r="A13" s="40"/>
      <c r="B13" s="83">
        <f>IF(C13="","",MAX(B$9:B12)+1)</f>
        <v>2</v>
      </c>
      <c r="C13" s="85" t="s">
        <v>10</v>
      </c>
      <c r="D13" s="85" t="s">
        <v>60</v>
      </c>
      <c r="E13" s="85" t="s">
        <v>44</v>
      </c>
      <c r="F13" s="85" t="s">
        <v>64</v>
      </c>
      <c r="G13" s="85" t="s">
        <v>62</v>
      </c>
      <c r="H13" s="83">
        <v>97000</v>
      </c>
      <c r="I13" s="89">
        <v>9.9700000000000006</v>
      </c>
      <c r="J13" s="89">
        <v>17.66</v>
      </c>
      <c r="K13" s="89">
        <f>J13-I13</f>
        <v>7.69</v>
      </c>
      <c r="L13" s="91">
        <f>H13*K13</f>
        <v>745930</v>
      </c>
      <c r="M13" s="93"/>
      <c r="N13" s="95">
        <f t="shared" si="0"/>
        <v>93241</v>
      </c>
      <c r="O13" s="98"/>
      <c r="P13" s="91"/>
      <c r="Q13" s="93"/>
    </row>
    <row r="14" spans="1:21" ht="20.149999999999999" customHeight="1">
      <c r="A14" s="40"/>
      <c r="B14" s="83" t="str">
        <f>IF(C14="","",MAX(B$9:B13)+1)</f>
        <v/>
      </c>
      <c r="C14" s="85"/>
      <c r="D14" s="85"/>
      <c r="E14" s="85"/>
      <c r="F14" s="85"/>
      <c r="G14" s="85" t="s">
        <v>63</v>
      </c>
      <c r="H14" s="83">
        <v>102000</v>
      </c>
      <c r="I14" s="89">
        <v>9.9700000000000006</v>
      </c>
      <c r="J14" s="89">
        <v>17.61</v>
      </c>
      <c r="K14" s="89">
        <f>J14-I14</f>
        <v>7.6399999999999988</v>
      </c>
      <c r="L14" s="91">
        <f>H14*K14</f>
        <v>779279.99999999988</v>
      </c>
      <c r="M14" s="93"/>
      <c r="N14" s="95">
        <f t="shared" si="0"/>
        <v>97410</v>
      </c>
      <c r="O14" s="98"/>
      <c r="P14" s="91"/>
      <c r="Q14" s="93"/>
    </row>
    <row r="15" spans="1:21" ht="20.149999999999999" customHeight="1">
      <c r="A15" s="40"/>
      <c r="B15" s="83" t="str">
        <f>IF(C15="","",MAX(B$9:B14)+1)</f>
        <v/>
      </c>
      <c r="C15" s="85"/>
      <c r="D15" s="85"/>
      <c r="E15" s="85"/>
      <c r="F15" s="85"/>
      <c r="G15" s="85" t="s">
        <v>21</v>
      </c>
      <c r="H15" s="83">
        <v>95000</v>
      </c>
      <c r="I15" s="89">
        <v>9.9700000000000006</v>
      </c>
      <c r="J15" s="89">
        <v>17.54</v>
      </c>
      <c r="K15" s="89">
        <f>J15-I15</f>
        <v>7.5699999999999985</v>
      </c>
      <c r="L15" s="91">
        <f>H15*K15</f>
        <v>719149.99999999988</v>
      </c>
      <c r="M15" s="93"/>
      <c r="N15" s="95">
        <f t="shared" si="0"/>
        <v>89893</v>
      </c>
      <c r="O15" s="98"/>
      <c r="P15" s="91"/>
      <c r="Q15" s="93"/>
    </row>
    <row r="16" spans="1:21" ht="20.149999999999999" customHeight="1">
      <c r="A16" s="40"/>
      <c r="B16" s="83" t="str">
        <f>IF(C16="","",MAX(B$9:B15)+1)</f>
        <v/>
      </c>
      <c r="C16" s="85"/>
      <c r="D16" s="85"/>
      <c r="E16" s="85"/>
      <c r="F16" s="85"/>
      <c r="G16" s="85" t="s">
        <v>37</v>
      </c>
      <c r="H16" s="83"/>
      <c r="I16" s="89"/>
      <c r="J16" s="83"/>
      <c r="K16" s="89"/>
      <c r="L16" s="91">
        <f>SUM(L13:L15)</f>
        <v>2244360</v>
      </c>
      <c r="M16" s="93"/>
      <c r="N16" s="95">
        <f t="shared" si="0"/>
        <v>280545</v>
      </c>
      <c r="O16" s="98"/>
      <c r="P16" s="91">
        <f>ROUNDDOWN(N16/1000,0)</f>
        <v>280</v>
      </c>
      <c r="Q16" s="93"/>
    </row>
    <row r="17" spans="1:17" ht="20.149999999999999" customHeight="1">
      <c r="A17" s="40"/>
      <c r="B17" s="83"/>
      <c r="C17" s="85"/>
      <c r="D17" s="85"/>
      <c r="E17" s="85"/>
      <c r="F17" s="85"/>
      <c r="G17" s="85"/>
      <c r="H17" s="83"/>
      <c r="I17" s="89"/>
      <c r="J17" s="89"/>
      <c r="K17" s="89"/>
      <c r="L17" s="91"/>
      <c r="M17" s="93"/>
      <c r="N17" s="96"/>
      <c r="O17" s="99"/>
      <c r="P17" s="91"/>
      <c r="Q17" s="93"/>
    </row>
    <row r="18" spans="1:17" ht="20.149999999999999" customHeight="1">
      <c r="A18" s="40"/>
      <c r="B18" s="83"/>
      <c r="C18" s="85"/>
      <c r="D18" s="85"/>
      <c r="E18" s="85"/>
      <c r="F18" s="85"/>
      <c r="G18" s="85"/>
      <c r="H18" s="83"/>
      <c r="I18" s="89"/>
      <c r="J18" s="89"/>
      <c r="K18" s="89"/>
      <c r="L18" s="91"/>
      <c r="M18" s="93"/>
      <c r="N18" s="96"/>
      <c r="O18" s="99"/>
      <c r="P18" s="91"/>
      <c r="Q18" s="93"/>
    </row>
    <row r="19" spans="1:17" ht="22" customHeight="1">
      <c r="A19" s="40"/>
      <c r="B19" s="84" t="s">
        <v>37</v>
      </c>
      <c r="C19" s="86"/>
      <c r="D19" s="87"/>
      <c r="E19" s="87"/>
      <c r="F19" s="87"/>
      <c r="G19" s="87"/>
      <c r="H19" s="88">
        <f>SUM(H9:H18)</f>
        <v>751000</v>
      </c>
      <c r="I19" s="90"/>
      <c r="J19" s="90"/>
      <c r="K19" s="89"/>
      <c r="L19" s="92">
        <f>SUM(L12,L16)</f>
        <v>5732960</v>
      </c>
      <c r="M19" s="94" t="s">
        <v>13</v>
      </c>
      <c r="N19" s="97">
        <f>SUM(N9:N18)</f>
        <v>1433238</v>
      </c>
      <c r="O19" s="100" t="s">
        <v>13</v>
      </c>
      <c r="P19" s="92">
        <f>SUM(P9:P18)</f>
        <v>716</v>
      </c>
      <c r="Q19" s="94" t="s">
        <v>9</v>
      </c>
    </row>
    <row r="20" spans="1:17" ht="6.75" customHeight="1">
      <c r="H20" s="46"/>
      <c r="I20" s="46"/>
      <c r="J20" s="46"/>
      <c r="K20" s="46"/>
      <c r="L20" s="46"/>
      <c r="M20" s="46"/>
      <c r="N20" s="46"/>
      <c r="O20" s="46"/>
      <c r="P20" s="46"/>
      <c r="Q20" s="46"/>
    </row>
    <row r="21" spans="1:17" ht="15" customHeight="1"/>
    <row r="22" spans="1:17" ht="15" customHeight="1"/>
    <row r="23" spans="1:17" ht="15" customHeight="1"/>
    <row r="24" spans="1:17">
      <c r="B24" s="36" t="s">
        <v>22</v>
      </c>
    </row>
    <row r="25" spans="1:17" ht="15" customHeight="1">
      <c r="B25" s="36">
        <v>1</v>
      </c>
      <c r="C25" s="36" t="s">
        <v>45</v>
      </c>
    </row>
    <row r="26" spans="1:17" ht="15" customHeight="1">
      <c r="B26" s="36">
        <v>2</v>
      </c>
      <c r="C26" s="36" t="s">
        <v>12</v>
      </c>
    </row>
    <row r="27" spans="1:17" ht="15" customHeight="1">
      <c r="B27" s="46" t="s">
        <v>51</v>
      </c>
      <c r="C27" s="36" t="s">
        <v>50</v>
      </c>
    </row>
    <row r="28" spans="1:17" ht="15" customHeight="1"/>
    <row r="29" spans="1:17" ht="15" customHeight="1">
      <c r="B29" s="36" t="s">
        <v>3</v>
      </c>
    </row>
    <row r="30" spans="1:17" ht="15" customHeight="1">
      <c r="B30" s="36">
        <v>1</v>
      </c>
      <c r="C30" s="36" t="s">
        <v>54</v>
      </c>
    </row>
    <row r="31" spans="1:17">
      <c r="B31" s="36">
        <v>2</v>
      </c>
      <c r="C31" s="36" t="s">
        <v>52</v>
      </c>
    </row>
  </sheetData>
  <mergeCells count="22">
    <mergeCell ref="P2:Q2"/>
    <mergeCell ref="D5:F5"/>
    <mergeCell ref="L7:M7"/>
    <mergeCell ref="N7:O7"/>
    <mergeCell ref="P7:Q7"/>
    <mergeCell ref="L8:M8"/>
    <mergeCell ref="N8:O8"/>
    <mergeCell ref="P8:Q8"/>
    <mergeCell ref="B19:C19"/>
    <mergeCell ref="B5:B8"/>
    <mergeCell ref="C5:C8"/>
    <mergeCell ref="G5:G8"/>
    <mergeCell ref="H5:H6"/>
    <mergeCell ref="I5:I6"/>
    <mergeCell ref="J5:J6"/>
    <mergeCell ref="K5:K6"/>
    <mergeCell ref="L5:M6"/>
    <mergeCell ref="N5:O6"/>
    <mergeCell ref="P5:Q6"/>
    <mergeCell ref="D6:D8"/>
    <mergeCell ref="E6:E8"/>
    <mergeCell ref="F6:F8"/>
  </mergeCells>
  <phoneticPr fontId="1"/>
  <printOptions horizontalCentered="1"/>
  <pageMargins left="0.2" right="0.19" top="0.73" bottom="0.2" header="0.51181102362204722" footer="0.2"/>
  <pageSetup paperSize="9"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様式第1号の1(鉄軌道)①</vt:lpstr>
      <vt:lpstr>様式第1号の1(鉄軌道)②</vt:lpstr>
      <vt:lpstr>【記載例】様式第1号の1(鉄軌道)①</vt:lpstr>
      <vt:lpstr>【記載例】様式第1号の1(鉄軌道)②</vt:lpstr>
    </vt:vector>
  </TitlesOfParts>
  <Company>富山県</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道言　公哉</dc:creator>
  <cp:lastModifiedBy>平野　大慈</cp:lastModifiedBy>
  <dcterms:created xsi:type="dcterms:W3CDTF">2025-08-26T02:30:29Z</dcterms:created>
  <dcterms:modified xsi:type="dcterms:W3CDTF">2025-09-19T04:22:13Z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2025-09-19T04:22:13Z</vt:filetime>
  </property>
</Properties>
</file>